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My Drive\ITA2569\010\"/>
    </mc:Choice>
  </mc:AlternateContent>
  <xr:revisionPtr revIDLastSave="0" documentId="13_ncr:1_{4304093D-1378-4C23-A23B-45BD821E375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 สภ.ทองผาภูมิ-แผนการใช้จ่าย 69" sheetId="1" r:id="rId1"/>
    <sheet name="แผนการใช้จ่าย" sheetId="2" state="hidden" r:id="rId2"/>
    <sheet name="รายงานการใช้จ่าย" sheetId="3" state="hidden" r:id="rId3"/>
  </sheets>
  <definedNames>
    <definedName name="_xlnm.Print_Area" localSheetId="0">' สภ.ทองผาภูมิ-แผนการใช้จ่าย 69'!$A$1:$K$63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3" l="1"/>
  <c r="K37" i="3"/>
  <c r="J37" i="3"/>
  <c r="I37" i="3"/>
  <c r="H37" i="3"/>
  <c r="G37" i="3"/>
  <c r="F37" i="3"/>
  <c r="E37" i="3"/>
  <c r="D37" i="3"/>
  <c r="O36" i="3"/>
  <c r="N36" i="3"/>
  <c r="I77" i="2" s="1"/>
  <c r="M36" i="3"/>
  <c r="P36" i="3" s="1"/>
  <c r="C36" i="3"/>
  <c r="O35" i="3"/>
  <c r="M35" i="3"/>
  <c r="P35" i="3" s="1"/>
  <c r="C35" i="3"/>
  <c r="P34" i="3"/>
  <c r="O34" i="3"/>
  <c r="M34" i="3"/>
  <c r="N34" i="3" s="1"/>
  <c r="I75" i="2" s="1"/>
  <c r="C34" i="3"/>
  <c r="O33" i="3"/>
  <c r="N33" i="3"/>
  <c r="I74" i="2" s="1"/>
  <c r="M33" i="3"/>
  <c r="P33" i="3" s="1"/>
  <c r="C33" i="3"/>
  <c r="O32" i="3"/>
  <c r="M32" i="3"/>
  <c r="G73" i="2" s="1"/>
  <c r="C32" i="3"/>
  <c r="P31" i="3"/>
  <c r="O31" i="3"/>
  <c r="M31" i="3"/>
  <c r="N31" i="3" s="1"/>
  <c r="I72" i="2" s="1"/>
  <c r="C31" i="3"/>
  <c r="O30" i="3"/>
  <c r="M30" i="3"/>
  <c r="P30" i="3" s="1"/>
  <c r="C30" i="3"/>
  <c r="O29" i="3"/>
  <c r="M29" i="3"/>
  <c r="N29" i="3" s="1"/>
  <c r="I70" i="2" s="1"/>
  <c r="C29" i="3"/>
  <c r="P28" i="3"/>
  <c r="O28" i="3"/>
  <c r="N28" i="3"/>
  <c r="I69" i="2" s="1"/>
  <c r="M28" i="3"/>
  <c r="C28" i="3"/>
  <c r="O27" i="3"/>
  <c r="M27" i="3"/>
  <c r="P27" i="3" s="1"/>
  <c r="C27" i="3"/>
  <c r="P26" i="3"/>
  <c r="O26" i="3"/>
  <c r="N26" i="3"/>
  <c r="I67" i="2" s="1"/>
  <c r="M26" i="3"/>
  <c r="C26" i="3"/>
  <c r="O25" i="3"/>
  <c r="M25" i="3"/>
  <c r="P25" i="3" s="1"/>
  <c r="C25" i="3"/>
  <c r="O24" i="3"/>
  <c r="M24" i="3"/>
  <c r="G65" i="2" s="1"/>
  <c r="C24" i="3"/>
  <c r="O23" i="3"/>
  <c r="M23" i="3"/>
  <c r="P23" i="3" s="1"/>
  <c r="C23" i="3"/>
  <c r="O22" i="3"/>
  <c r="M22" i="3"/>
  <c r="P22" i="3" s="1"/>
  <c r="C22" i="3"/>
  <c r="O21" i="3"/>
  <c r="M21" i="3"/>
  <c r="C21" i="3"/>
  <c r="P20" i="3"/>
  <c r="O20" i="3"/>
  <c r="C20" i="3"/>
  <c r="O19" i="3"/>
  <c r="M19" i="3"/>
  <c r="P19" i="3" s="1"/>
  <c r="C19" i="3"/>
  <c r="O18" i="3"/>
  <c r="M18" i="3"/>
  <c r="P18" i="3" s="1"/>
  <c r="C18" i="3"/>
  <c r="P17" i="3"/>
  <c r="O17" i="3"/>
  <c r="M17" i="3"/>
  <c r="N17" i="3" s="1"/>
  <c r="I58" i="2" s="1"/>
  <c r="C17" i="3"/>
  <c r="O16" i="3"/>
  <c r="M16" i="3"/>
  <c r="P16" i="3" s="1"/>
  <c r="C16" i="3"/>
  <c r="O15" i="3"/>
  <c r="M15" i="3"/>
  <c r="N15" i="3" s="1"/>
  <c r="I56" i="2" s="1"/>
  <c r="C15" i="3"/>
  <c r="O14" i="3"/>
  <c r="M14" i="3"/>
  <c r="P14" i="3" s="1"/>
  <c r="C14" i="3"/>
  <c r="O13" i="3"/>
  <c r="M13" i="3"/>
  <c r="P13" i="3" s="1"/>
  <c r="C13" i="3"/>
  <c r="P12" i="3"/>
  <c r="O12" i="3"/>
  <c r="N12" i="3"/>
  <c r="I53" i="2" s="1"/>
  <c r="M12" i="3"/>
  <c r="C12" i="3"/>
  <c r="O11" i="3"/>
  <c r="M11" i="3"/>
  <c r="P11" i="3" s="1"/>
  <c r="C11" i="3"/>
  <c r="P10" i="3"/>
  <c r="O10" i="3"/>
  <c r="M10" i="3"/>
  <c r="N10" i="3" s="1"/>
  <c r="I51" i="2" s="1"/>
  <c r="C10" i="3"/>
  <c r="O9" i="3"/>
  <c r="M9" i="3"/>
  <c r="N9" i="3" s="1"/>
  <c r="I50" i="2" s="1"/>
  <c r="C9" i="3"/>
  <c r="O8" i="3"/>
  <c r="M8" i="3"/>
  <c r="P8" i="3" s="1"/>
  <c r="C8" i="3"/>
  <c r="O7" i="3"/>
  <c r="M7" i="3"/>
  <c r="N7" i="3" s="1"/>
  <c r="I48" i="2" s="1"/>
  <c r="C7" i="3"/>
  <c r="O6" i="3"/>
  <c r="M6" i="3"/>
  <c r="C6" i="3"/>
  <c r="E79" i="2"/>
  <c r="C78" i="2"/>
  <c r="G77" i="2"/>
  <c r="E77" i="2"/>
  <c r="E76" i="2"/>
  <c r="G75" i="2"/>
  <c r="E75" i="2"/>
  <c r="G74" i="2"/>
  <c r="E74" i="2"/>
  <c r="B74" i="2"/>
  <c r="E73" i="2"/>
  <c r="G72" i="2"/>
  <c r="E72" i="2"/>
  <c r="G71" i="2"/>
  <c r="E71" i="2"/>
  <c r="E70" i="2"/>
  <c r="G69" i="2"/>
  <c r="E69" i="2"/>
  <c r="G68" i="2"/>
  <c r="E68" i="2"/>
  <c r="G67" i="2"/>
  <c r="E67" i="2"/>
  <c r="I66" i="2"/>
  <c r="E66" i="2"/>
  <c r="I65" i="2"/>
  <c r="E65" i="2"/>
  <c r="I64" i="2"/>
  <c r="E64" i="2"/>
  <c r="I63" i="2"/>
  <c r="E63" i="2"/>
  <c r="I62" i="2"/>
  <c r="E62" i="2"/>
  <c r="B62" i="2"/>
  <c r="A62" i="2"/>
  <c r="E61" i="2"/>
  <c r="E60" i="2"/>
  <c r="G59" i="2"/>
  <c r="E59" i="2"/>
  <c r="G58" i="2"/>
  <c r="E58" i="2"/>
  <c r="E57" i="2"/>
  <c r="B57" i="2"/>
  <c r="A57" i="2"/>
  <c r="E56" i="2"/>
  <c r="G55" i="2"/>
  <c r="E55" i="2"/>
  <c r="E54" i="2"/>
  <c r="G53" i="2"/>
  <c r="E53" i="2"/>
  <c r="E52" i="2"/>
  <c r="G51" i="2"/>
  <c r="E51" i="2"/>
  <c r="B51" i="2"/>
  <c r="G50" i="2"/>
  <c r="E50" i="2"/>
  <c r="E49" i="2"/>
  <c r="A49" i="2"/>
  <c r="E48" i="2"/>
  <c r="G47" i="2"/>
  <c r="E47" i="2"/>
  <c r="B47" i="2"/>
  <c r="D39" i="2"/>
  <c r="B39" i="2"/>
  <c r="A39" i="2"/>
  <c r="A79" i="2" s="1"/>
  <c r="B38" i="2"/>
  <c r="B77" i="2" s="1"/>
  <c r="A38" i="2"/>
  <c r="A77" i="2" s="1"/>
  <c r="B37" i="2"/>
  <c r="B76" i="2" s="1"/>
  <c r="A37" i="2"/>
  <c r="A76" i="2" s="1"/>
  <c r="B36" i="2"/>
  <c r="B75" i="2" s="1"/>
  <c r="A36" i="2"/>
  <c r="A75" i="2" s="1"/>
  <c r="B35" i="2"/>
  <c r="A35" i="2"/>
  <c r="A74" i="2" s="1"/>
  <c r="B34" i="2"/>
  <c r="B73" i="2" s="1"/>
  <c r="A34" i="2"/>
  <c r="A73" i="2" s="1"/>
  <c r="B33" i="2"/>
  <c r="B72" i="2" s="1"/>
  <c r="A33" i="2"/>
  <c r="A72" i="2" s="1"/>
  <c r="B32" i="2"/>
  <c r="B71" i="2" s="1"/>
  <c r="A32" i="2"/>
  <c r="A71" i="2" s="1"/>
  <c r="B31" i="2"/>
  <c r="B70" i="2" s="1"/>
  <c r="A31" i="2"/>
  <c r="A70" i="2" s="1"/>
  <c r="B30" i="2"/>
  <c r="B69" i="2" s="1"/>
  <c r="A30" i="2"/>
  <c r="A69" i="2" s="1"/>
  <c r="B29" i="2"/>
  <c r="B68" i="2" s="1"/>
  <c r="A29" i="2"/>
  <c r="A68" i="2" s="1"/>
  <c r="B28" i="2"/>
  <c r="B67" i="2" s="1"/>
  <c r="A28" i="2"/>
  <c r="A67" i="2" s="1"/>
  <c r="B27" i="2"/>
  <c r="B66" i="2" s="1"/>
  <c r="A27" i="2"/>
  <c r="A66" i="2" s="1"/>
  <c r="B26" i="2"/>
  <c r="B65" i="2" s="1"/>
  <c r="A26" i="2"/>
  <c r="A65" i="2" s="1"/>
  <c r="B25" i="2"/>
  <c r="B64" i="2" s="1"/>
  <c r="A25" i="2"/>
  <c r="A64" i="2" s="1"/>
  <c r="B24" i="2"/>
  <c r="B63" i="2" s="1"/>
  <c r="A24" i="2"/>
  <c r="A63" i="2" s="1"/>
  <c r="B23" i="2"/>
  <c r="A23" i="2"/>
  <c r="B22" i="2"/>
  <c r="B61" i="2" s="1"/>
  <c r="A22" i="2"/>
  <c r="A61" i="2" s="1"/>
  <c r="B21" i="2"/>
  <c r="B60" i="2" s="1"/>
  <c r="A21" i="2"/>
  <c r="A60" i="2" s="1"/>
  <c r="B20" i="2"/>
  <c r="B59" i="2" s="1"/>
  <c r="A20" i="2"/>
  <c r="A59" i="2" s="1"/>
  <c r="B19" i="2"/>
  <c r="B58" i="2" s="1"/>
  <c r="A19" i="2"/>
  <c r="A58" i="2" s="1"/>
  <c r="B18" i="2"/>
  <c r="A18" i="2"/>
  <c r="B17" i="2"/>
  <c r="B56" i="2" s="1"/>
  <c r="A17" i="2"/>
  <c r="A56" i="2" s="1"/>
  <c r="B16" i="2"/>
  <c r="B55" i="2" s="1"/>
  <c r="A16" i="2"/>
  <c r="A55" i="2" s="1"/>
  <c r="B15" i="2"/>
  <c r="B54" i="2" s="1"/>
  <c r="A15" i="2"/>
  <c r="A54" i="2" s="1"/>
  <c r="B14" i="2"/>
  <c r="B53" i="2" s="1"/>
  <c r="A14" i="2"/>
  <c r="A53" i="2" s="1"/>
  <c r="B13" i="2"/>
  <c r="B52" i="2" s="1"/>
  <c r="A13" i="2"/>
  <c r="A52" i="2" s="1"/>
  <c r="B12" i="2"/>
  <c r="A12" i="2"/>
  <c r="A51" i="2" s="1"/>
  <c r="B11" i="2"/>
  <c r="B50" i="2" s="1"/>
  <c r="A11" i="2"/>
  <c r="A50" i="2" s="1"/>
  <c r="B10" i="2"/>
  <c r="B49" i="2" s="1"/>
  <c r="A10" i="2"/>
  <c r="B9" i="2"/>
  <c r="B48" i="2" s="1"/>
  <c r="A9" i="2"/>
  <c r="A48" i="2" s="1"/>
  <c r="B8" i="2"/>
  <c r="A8" i="2"/>
  <c r="A47" i="2" s="1"/>
  <c r="D46" i="1"/>
  <c r="D44" i="1" s="1"/>
  <c r="D42" i="1"/>
  <c r="D40" i="1"/>
  <c r="D34" i="1"/>
  <c r="D32" i="1" s="1"/>
  <c r="K13" i="1"/>
  <c r="D11" i="1"/>
  <c r="D10" i="1" s="1"/>
  <c r="D8" i="1" s="1"/>
  <c r="N18" i="3" l="1"/>
  <c r="I59" i="2" s="1"/>
  <c r="P24" i="3"/>
  <c r="P9" i="3"/>
  <c r="N14" i="3"/>
  <c r="I55" i="2" s="1"/>
  <c r="N19" i="3"/>
  <c r="I60" i="2" s="1"/>
  <c r="G63" i="2"/>
  <c r="N20" i="3"/>
  <c r="I61" i="2" s="1"/>
  <c r="M37" i="3"/>
  <c r="N37" i="3" s="1"/>
  <c r="N32" i="3"/>
  <c r="I73" i="2" s="1"/>
  <c r="G70" i="2"/>
  <c r="N6" i="3"/>
  <c r="I47" i="2" s="1"/>
  <c r="N11" i="3"/>
  <c r="I52" i="2" s="1"/>
  <c r="P32" i="3"/>
  <c r="P6" i="3"/>
  <c r="D53" i="1"/>
  <c r="P37" i="3"/>
  <c r="G64" i="2"/>
  <c r="G48" i="2"/>
  <c r="G79" i="2" s="1"/>
  <c r="I79" i="2" s="1"/>
  <c r="G56" i="2"/>
  <c r="P7" i="3"/>
  <c r="P15" i="3"/>
  <c r="P29" i="3"/>
  <c r="G66" i="2"/>
  <c r="G76" i="2"/>
  <c r="N8" i="3"/>
  <c r="I49" i="2" s="1"/>
  <c r="N16" i="3"/>
  <c r="I57" i="2" s="1"/>
  <c r="N30" i="3"/>
  <c r="I71" i="2" s="1"/>
  <c r="G52" i="2"/>
  <c r="G60" i="2"/>
  <c r="N13" i="3"/>
  <c r="I54" i="2" s="1"/>
  <c r="P21" i="3"/>
  <c r="N27" i="3"/>
  <c r="I68" i="2" s="1"/>
  <c r="N35" i="3"/>
  <c r="I76" i="2" s="1"/>
  <c r="G49" i="2"/>
  <c r="G57" i="2"/>
  <c r="G62" i="2"/>
  <c r="G54" i="2"/>
</calcChain>
</file>

<file path=xl/sharedStrings.xml><?xml version="1.0" encoding="utf-8"?>
<sst xmlns="http://schemas.openxmlformats.org/spreadsheetml/2006/main" count="503" uniqueCount="182">
  <si>
    <t xml:space="preserve">แผนการใช้จ่ายงบประมาณ </t>
  </si>
  <si>
    <t>ประจำปีงบประมาณ พ.ศ.2569</t>
  </si>
  <si>
    <t xml:space="preserve"> ข้อมูล ณ วันที่ 1 เมษายน 2569</t>
  </si>
  <si>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</si>
  <si>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</si>
  <si>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</si>
  <si>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</si>
  <si>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</si>
  <si>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</si>
  <si>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ยอดจัดสรร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</si>
  <si>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</si>
  <si>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</si>
  <si>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</si>
  <si>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</si>
  <si>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</si>
  <si>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</si>
  <si>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</si>
  <si>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1 ต.ค. 68 - 30 ก.ย. 69</t>
  </si>
  <si>
    <t>คดีอาญากลุ่มคดีความผิดเกี่ยวกับทรัพย์
ชีวิต ร่างกาย และเพศลดลง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</si>
  <si>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</si>
  <si>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</si>
  <si>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</si>
  <si>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</si>
  <si>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</si>
  <si>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</si>
  <si>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    2. ค่าตอบแทนพยาน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</si>
  <si>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</si>
  <si>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</si>
  <si>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</si>
  <si>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</si>
  <si>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</si>
  <si>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</si>
  <si>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</si>
  <si>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    6. ค่าซ่อมแซมยานพาหนะ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</si>
  <si>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</si>
  <si>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</si>
  <si>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 xml:space="preserve">     7. จ้างเหมาบริการ+สะอาด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</si>
  <si>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</si>
  <si>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</si>
  <si>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    8. คชจ.ในการส่งหมายเรียกพยาน</t>
  </si>
  <si>
    <t xml:space="preserve">     9. วัสดุ สำนักงาน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</si>
  <si>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</si>
  <si>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</si>
  <si>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10. วัสดุ น้ำมันเชื้อเพลิง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</si>
  <si>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</si>
  <si>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</si>
  <si>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    11. ค่าอาหาร ผู้ต้องหา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</si>
  <si>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</si>
  <si>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</si>
  <si>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    12. น้ำมันรถเช่า</t>
  </si>
  <si>
    <t xml:space="preserve">     13. เบี้ยประชุม กต.ตร.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</si>
  <si>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</si>
  <si>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</si>
  <si>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    14. ค่าตอบแทนของชุดปฏิบัติการมวลชลและชุมชนสัมพันธ์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</si>
  <si>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</si>
  <si>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</si>
  <si>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 xml:space="preserve">     15. ค่าตอบแทนอาสาสมัครตำรวจบ้าน</t>
  </si>
  <si>
    <t>2. ค่าสาธารณูปโภค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</si>
  <si>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</si>
  <si>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</si>
  <si>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โครงการปฏิรูประบบงานตำรวจ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</si>
  <si>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</si>
  <si>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หัวหน้าหน่วยสามารถแก้ไขปัญหาได้อย่างมีประสิทธิภาพ</t>
  </si>
  <si>
    <t>กิจกรรม การปฏิรูประบบงานสอบสวน และการบังคับใช้กฎหมาย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</si>
  <si>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</si>
  <si>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หัวหน้าหน่วยสามารถแก้ไขปัญหาได้
อย่างมีประสิทธิภาพ</t>
  </si>
  <si>
    <t>โครงการปราบปรามการค้ายาเสพติด</t>
  </si>
  <si>
    <t>ปราบปรามนักค้ายาเสพติด และสกัดกั้นการนำเข้า ส่งออกยาเสพติด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</si>
  <si>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</si>
  <si>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>กิจกรรม สกัดกั้น ปราบปราม การผลิต การค้ายาเสพติด</t>
  </si>
  <si>
    <t xml:space="preserve">   1. โครงการบริหารจัดการสกัดกั้นยาเสพติด (Heart land)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</si>
  <si>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</si>
  <si>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  2. โครงสร้างเครือข่ายผู้มีอิทธิพล</t>
  </si>
  <si>
    <t xml:space="preserve">     3. โครงการปิดล้อมตรวจค้น</t>
  </si>
  <si>
    <t xml:space="preserve">     4. ค่าตอบแทน ใช้สอย และวัสดุ (จุดตรวจที่มีกล้อง License Plate)</t>
  </si>
  <si>
    <t>ป้องกันปราบปราม สืบสวน ผู้ผลิต 
ผู้ค้ายาเสพติด</t>
  </si>
  <si>
    <t>ปราบปรามสกัดกันเส้นทาง ลำเลียง 
เพื่อลดการแพร่ ระบาดของยาเสพติด</t>
  </si>
  <si>
    <t xml:space="preserve">     5. ค่าสาธารณูปโภค (จุดตรวจที่มีกล้อง License Plate)</t>
  </si>
  <si>
    <t>โครงการสร้างภูมิคุ้มกันและป้องกันยาเสพติด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</si>
  <si>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</si>
  <si>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</si>
  <si>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</si>
  <si>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 xml:space="preserve">     1. โครงการตำรวจประสานโรงเรียน (1 ตำรวจ 1 โรงเรียน) 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</si>
  <si>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</si>
  <si>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ลดปัญหาอาชญากรรม ประชาชน 
มีความปลอดภัยในชีวิตและทรัพย์สิน</t>
  </si>
  <si>
    <t>เด็กนักเรียนได้รับภูมิคุ้มกันและการป้องกันยาเสพติด จากการสอนของ
ครูตำรวจ D.A.R.E.</t>
  </si>
  <si>
    <t>นักเรียนได้รับภูมิคุ้มกันและการป้องกันยาเสพติด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</si>
  <si>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</si>
  <si>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</si>
  <si>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โครงการบังคับใช้กฎหมาย อำนวยความยุติธรรม และบริการประชาชน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</si>
  <si>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</si>
  <si>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</si>
  <si>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>กิจกรรม บังคับใช้กฎหมายและบริการประชาชน</t>
  </si>
  <si>
    <t xml:space="preserve">
</t>
  </si>
  <si>
    <t xml:space="preserve">     1. โครงการรณรงค์ป้องกันและแก้ไขปัญหาอุบัติเหตุ
ทางถนนช่วงเทศกาลสำคัญ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</si>
  <si>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</si>
  <si>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 xml:space="preserve"> โครงการตำบลยั่งยืน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</si>
  <si>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</si>
  <si>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</si>
  <si>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รวม  7  รายการ  เป็นเงินทั้งสิ้น</t>
  </si>
  <si>
    <t>ตรวจแล้วถูกต้อง</t>
  </si>
  <si>
    <t xml:space="preserve"> - ทราบ</t>
  </si>
  <si>
    <t>พ.ต.อ.</t>
  </si>
  <si>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</si>
  <si>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</si>
  <si>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</si>
  <si>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r>
      <rPr>
        <b/>
        <sz val="16"/>
        <rFont val="TH Sarabun PSK"/>
      </rP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</si>
  <si>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t>รายการ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</si>
  <si>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</si>
  <si>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</si>
  <si>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</si>
  <si>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</si>
  <si>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</si>
  <si>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</si>
  <si>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</si>
  <si>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</si>
  <si>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</si>
  <si>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</si>
  <si>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</si>
  <si>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</si>
  <si>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</si>
  <si>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</si>
  <si>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</si>
  <si>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</si>
  <si>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r>
      <rPr>
        <b/>
        <sz val="16"/>
        <rFont val="TH Sarabun PSK"/>
      </rP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</si>
  <si>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</si>
  <si>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</si>
  <si>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</si>
  <si>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</si>
  <si>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</si>
  <si>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</si>
  <si>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</si>
  <si>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</si>
  <si>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</si>
  <si>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r>
      <rPr>
        <b/>
        <sz val="16"/>
        <rFont val="TH Sarabun PSK"/>
      </rP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</si>
  <si>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</si>
  <si>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</si>
  <si>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</si>
  <si>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</si>
  <si>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</si>
  <si>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</si>
  <si>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</si>
  <si>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</si>
  <si>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</si>
  <si>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</si>
  <si>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</si>
  <si>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</si>
  <si>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</si>
  <si>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</si>
  <si>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</si>
  <si>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</si>
  <si>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</si>
  <si>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</si>
  <si>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</si>
  <si>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</si>
  <si>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</si>
  <si>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</si>
  <si>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</si>
  <si>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</si>
  <si>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</si>
  <si>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</si>
  <si>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</si>
  <si>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</si>
  <si>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</si>
  <si>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</si>
  <si>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</si>
  <si>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</si>
  <si>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</si>
  <si>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</si>
  <si>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</si>
  <si>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</si>
  <si>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</si>
  <si>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</si>
  <si>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</si>
  <si>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</si>
  <si>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</si>
  <si>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t>(ประสิทธิ์ วันเพ็ญ)</t>
  </si>
  <si>
    <t>สวป.สภ.ทองผาภูมิ</t>
  </si>
  <si>
    <t xml:space="preserve">          (ปริญญา ใคร่ครวญ)</t>
  </si>
  <si>
    <t xml:space="preserve">              ผกก.สภ.ทองผาภูมิ</t>
  </si>
  <si>
    <t>สถานีตำรวจภูธรทองผาภูมิ</t>
  </si>
  <si>
    <t xml:space="preserve">   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</si>
</sst>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"/>
  </numFmts>
  <fonts count="17">
    <font>
      <sz val="11"/>
      <name val="Tahoma"/>
      <scheme val="minor"/>
    </font>
    <font>
      <b/>
      <sz val="18"/>
      <name val="Niramit"/>
    </font>
    <font>
      <b/>
      <sz val="16"/>
      <name val="Angsana New"/>
      <family val="1"/>
    </font>
    <font>
      <b/>
      <sz val="16"/>
      <name val="TH Sarabun PSK"/>
    </font>
    <font>
      <sz val="11"/>
      <name val="Tahoma"/>
      <family val="2"/>
    </font>
    <font>
      <b/>
      <sz val="14"/>
      <name val="Angsana New"/>
      <family val="1"/>
    </font>
    <font>
      <b/>
      <sz val="14"/>
      <name val="TH Sarabun PSK"/>
    </font>
    <font>
      <b/>
      <sz val="14"/>
      <name val="Sarabun"/>
    </font>
    <font>
      <b/>
      <sz val="16"/>
      <name val="Sarabun"/>
    </font>
    <font>
      <b/>
      <sz val="16"/>
      <name val="TH Sarabun PSK"/>
    </font>
    <font>
      <sz val="16"/>
      <name val="TH Sarabun PSK"/>
    </font>
    <font>
      <sz val="16"/>
      <color rgb="FF000000"/>
      <name val="TH Sarabun PSK"/>
    </font>
    <font>
      <b/>
      <sz val="16"/>
      <color rgb="FFFF0000"/>
      <name val="TH Sarabun PSK"/>
    </font>
    <font>
      <sz val="16"/>
      <color rgb="FF0000FF"/>
      <name val="TH Sarabun PSK"/>
    </font>
    <font>
      <sz val="16"/>
      <color rgb="FFFF0000"/>
      <name val="TH Sarabun PSK"/>
    </font>
    <font>
      <b/>
      <sz val="16"/>
      <color rgb="FF000000"/>
      <name val="TH Sarabun PSK"/>
    </font>
    <font>
      <b/>
      <sz val="16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164" fontId="2" fillId="0" borderId="0" xfId="0" applyNumberFormat="1" applyFont="1"/>
    <xf numFmtId="0" fontId="3" fillId="0" borderId="0" xfId="0" applyFont="1"/>
    <xf numFmtId="0" fontId="6" fillId="0" borderId="0" xfId="0" applyFont="1"/>
    <xf numFmtId="0" fontId="5" fillId="0" borderId="11" xfId="0" applyFont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5" fillId="0" borderId="12" xfId="0" applyFont="1" applyBorder="1" applyAlignment="1">
      <alignment vertical="top" wrapText="1"/>
    </xf>
    <xf numFmtId="164" fontId="5" fillId="0" borderId="12" xfId="0" applyNumberFormat="1" applyFont="1" applyBorder="1" applyAlignment="1">
      <alignment vertical="top"/>
    </xf>
    <xf numFmtId="0" fontId="5" fillId="0" borderId="12" xfId="0" applyFont="1" applyBorder="1" applyAlignment="1">
      <alignment horizontal="center" vertical="top"/>
    </xf>
    <xf numFmtId="164" fontId="5" fillId="0" borderId="13" xfId="0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13" xfId="0" applyFont="1" applyBorder="1" applyAlignment="1">
      <alignment vertical="center"/>
    </xf>
    <xf numFmtId="164" fontId="5" fillId="0" borderId="1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3" xfId="0" applyFont="1" applyBorder="1" applyAlignment="1">
      <alignment vertical="center" wrapText="1"/>
    </xf>
    <xf numFmtId="4" fontId="5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/>
    </xf>
    <xf numFmtId="0" fontId="5" fillId="0" borderId="9" xfId="0" applyFont="1" applyBorder="1" applyAlignment="1">
      <alignment vertical="top" wrapText="1"/>
    </xf>
    <xf numFmtId="4" fontId="5" fillId="0" borderId="9" xfId="0" applyNumberFormat="1" applyFont="1" applyBorder="1" applyAlignment="1">
      <alignment vertical="top"/>
    </xf>
    <xf numFmtId="0" fontId="5" fillId="0" borderId="9" xfId="0" applyFont="1" applyBorder="1" applyAlignment="1">
      <alignment horizontal="center" vertical="top"/>
    </xf>
    <xf numFmtId="164" fontId="5" fillId="0" borderId="13" xfId="0" applyNumberFormat="1" applyFont="1" applyBorder="1" applyAlignment="1">
      <alignment vertical="top"/>
    </xf>
    <xf numFmtId="0" fontId="5" fillId="0" borderId="13" xfId="0" applyFont="1" applyBorder="1" applyAlignment="1">
      <alignment horizontal="left" vertical="top"/>
    </xf>
    <xf numFmtId="0" fontId="5" fillId="0" borderId="13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/>
    </xf>
    <xf numFmtId="0" fontId="5" fillId="0" borderId="13" xfId="0" applyFont="1" applyBorder="1" applyAlignment="1">
      <alignment vertical="top"/>
    </xf>
    <xf numFmtId="0" fontId="5" fillId="0" borderId="13" xfId="0" applyFont="1" applyBorder="1" applyAlignment="1">
      <alignment horizontal="left" vertical="top" wrapText="1"/>
    </xf>
    <xf numFmtId="164" fontId="5" fillId="0" borderId="13" xfId="0" applyNumberFormat="1" applyFont="1" applyBorder="1"/>
    <xf numFmtId="4" fontId="5" fillId="0" borderId="13" xfId="0" applyNumberFormat="1" applyFont="1" applyBorder="1" applyAlignment="1">
      <alignment vertical="top"/>
    </xf>
    <xf numFmtId="0" fontId="5" fillId="0" borderId="14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center"/>
    </xf>
    <xf numFmtId="4" fontId="5" fillId="0" borderId="12" xfId="0" applyNumberFormat="1" applyFont="1" applyBorder="1" applyAlignment="1">
      <alignment vertical="top"/>
    </xf>
    <xf numFmtId="0" fontId="5" fillId="0" borderId="6" xfId="0" applyFont="1" applyBorder="1" applyAlignment="1">
      <alignment horizontal="left" vertical="center" wrapText="1"/>
    </xf>
    <xf numFmtId="164" fontId="5" fillId="0" borderId="13" xfId="0" applyNumberFormat="1" applyFont="1" applyBorder="1" applyAlignment="1">
      <alignment vertical="center"/>
    </xf>
    <xf numFmtId="0" fontId="5" fillId="0" borderId="6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5" fillId="0" borderId="7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5" fillId="0" borderId="6" xfId="0" applyFont="1" applyBorder="1" applyAlignment="1">
      <alignment vertical="center"/>
    </xf>
    <xf numFmtId="0" fontId="6" fillId="0" borderId="0" xfId="0" applyFont="1" applyAlignment="1">
      <alignment vertical="top" wrapText="1"/>
    </xf>
    <xf numFmtId="0" fontId="5" fillId="0" borderId="6" xfId="0" applyFont="1" applyBorder="1" applyAlignment="1">
      <alignment vertical="top" wrapText="1"/>
    </xf>
    <xf numFmtId="4" fontId="2" fillId="4" borderId="14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6" fillId="0" borderId="13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0" fillId="0" borderId="13" xfId="0" applyFont="1" applyBorder="1" applyAlignment="1">
      <alignment horizontal="left"/>
    </xf>
    <xf numFmtId="0" fontId="10" fillId="0" borderId="13" xfId="0" applyFont="1" applyBorder="1"/>
    <xf numFmtId="4" fontId="9" fillId="0" borderId="13" xfId="0" applyNumberFormat="1" applyFont="1" applyBorder="1" applyAlignment="1">
      <alignment horizontal="right"/>
    </xf>
    <xf numFmtId="0" fontId="10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left" vertical="center" wrapText="1"/>
    </xf>
    <xf numFmtId="4" fontId="12" fillId="0" borderId="13" xfId="0" applyNumberFormat="1" applyFont="1" applyBorder="1" applyAlignment="1">
      <alignment horizontal="right"/>
    </xf>
    <xf numFmtId="0" fontId="10" fillId="0" borderId="6" xfId="0" applyFont="1" applyBorder="1"/>
    <xf numFmtId="2" fontId="10" fillId="0" borderId="13" xfId="0" applyNumberFormat="1" applyFont="1" applyBorder="1" applyAlignment="1">
      <alignment horizontal="right"/>
    </xf>
    <xf numFmtId="0" fontId="10" fillId="0" borderId="6" xfId="0" applyFont="1" applyBorder="1" applyAlignment="1">
      <alignment horizontal="center"/>
    </xf>
    <xf numFmtId="0" fontId="10" fillId="0" borderId="13" xfId="0" applyFont="1" applyBorder="1" applyAlignment="1">
      <alignment horizontal="right"/>
    </xf>
    <xf numFmtId="4" fontId="10" fillId="0" borderId="13" xfId="0" applyNumberFormat="1" applyFont="1" applyBorder="1" applyAlignment="1">
      <alignment horizontal="right"/>
    </xf>
    <xf numFmtId="0" fontId="9" fillId="0" borderId="2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1" fillId="0" borderId="13" xfId="0" applyFont="1" applyBorder="1"/>
    <xf numFmtId="4" fontId="13" fillId="0" borderId="13" xfId="0" applyNumberFormat="1" applyFont="1" applyBorder="1" applyAlignment="1">
      <alignment horizontal="right"/>
    </xf>
    <xf numFmtId="2" fontId="14" fillId="0" borderId="13" xfId="0" applyNumberFormat="1" applyFont="1" applyBorder="1" applyAlignment="1">
      <alignment horizontal="right"/>
    </xf>
    <xf numFmtId="4" fontId="10" fillId="0" borderId="0" xfId="0" applyNumberFormat="1" applyFont="1"/>
    <xf numFmtId="43" fontId="10" fillId="0" borderId="13" xfId="0" applyNumberFormat="1" applyFont="1" applyBorder="1" applyAlignment="1">
      <alignment horizontal="right"/>
    </xf>
    <xf numFmtId="43" fontId="10" fillId="6" borderId="13" xfId="0" applyNumberFormat="1" applyFont="1" applyFill="1" applyBorder="1" applyAlignment="1">
      <alignment horizontal="right"/>
    </xf>
    <xf numFmtId="43" fontId="10" fillId="0" borderId="4" xfId="0" applyNumberFormat="1" applyFont="1" applyBorder="1" applyAlignment="1">
      <alignment horizontal="right"/>
    </xf>
    <xf numFmtId="0" fontId="15" fillId="0" borderId="13" xfId="0" applyFont="1" applyBorder="1"/>
    <xf numFmtId="0" fontId="9" fillId="0" borderId="13" xfId="0" applyFont="1" applyBorder="1" applyAlignment="1">
      <alignment horizontal="center" vertical="center"/>
    </xf>
    <xf numFmtId="0" fontId="14" fillId="0" borderId="13" xfId="0" applyFont="1" applyBorder="1"/>
    <xf numFmtId="2" fontId="10" fillId="0" borderId="0" xfId="0" applyNumberFormat="1" applyFont="1"/>
    <xf numFmtId="0" fontId="8" fillId="0" borderId="0" xfId="0" applyFont="1" applyAlignment="1">
      <alignment horizontal="left"/>
    </xf>
    <xf numFmtId="164" fontId="5" fillId="0" borderId="2" xfId="0" applyNumberFormat="1" applyFont="1" applyBorder="1" applyAlignment="1">
      <alignment horizontal="center" vertical="center"/>
    </xf>
    <xf numFmtId="0" fontId="4" fillId="0" borderId="7" xfId="0" applyFont="1" applyBorder="1"/>
    <xf numFmtId="0" fontId="4" fillId="0" borderId="9" xfId="0" applyFont="1" applyBorder="1"/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5" fillId="0" borderId="4" xfId="0" applyFont="1" applyBorder="1" applyAlignment="1">
      <alignment horizontal="center" vertical="top" wrapText="1"/>
    </xf>
    <xf numFmtId="4" fontId="5" fillId="0" borderId="17" xfId="0" applyNumberFormat="1" applyFont="1" applyBorder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  <xf numFmtId="0" fontId="8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center"/>
    </xf>
    <xf numFmtId="0" fontId="4" fillId="0" borderId="1" xfId="0" applyFont="1" applyBorder="1"/>
    <xf numFmtId="0" fontId="4" fillId="0" borderId="16" xfId="0" applyFont="1" applyBorder="1"/>
    <xf numFmtId="4" fontId="5" fillId="0" borderId="4" xfId="0" applyNumberFormat="1" applyFont="1" applyBorder="1" applyAlignment="1">
      <alignment horizontal="center" vertical="top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10" xfId="0" applyFont="1" applyBorder="1"/>
    <xf numFmtId="0" fontId="5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4" fontId="10" fillId="0" borderId="4" xfId="0" applyNumberFormat="1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9" fillId="0" borderId="17" xfId="0" applyFont="1" applyBorder="1" applyAlignment="1">
      <alignment horizontal="center" vertical="center"/>
    </xf>
    <xf numFmtId="0" fontId="4" fillId="0" borderId="15" xfId="0" applyFont="1" applyBorder="1"/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4" fillId="0" borderId="22" xfId="0" applyFont="1" applyBorder="1"/>
    <xf numFmtId="0" fontId="4" fillId="0" borderId="23" xfId="0" applyFont="1" applyBorder="1"/>
    <xf numFmtId="0" fontId="9" fillId="0" borderId="20" xfId="0" applyFont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4" fontId="9" fillId="0" borderId="2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4" fillId="0" borderId="2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979714</xdr:colOff>
      <xdr:row>53</xdr:row>
      <xdr:rowOff>340178</xdr:rowOff>
    </xdr:from>
    <xdr:to>
      <xdr:col>2</xdr:col>
      <xdr:colOff>2778190</xdr:colOff>
      <xdr:row>58</xdr:row>
      <xdr:rowOff>171274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3F269BA-A015-49A0-B798-796A98A4A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5785" y="37052249"/>
          <a:ext cx="1798476" cy="1749704"/>
        </a:xfrm>
        <a:prstGeom prst="rect">
          <a:avLst/>
        </a:prstGeom>
      </xdr:spPr>
    </xdr:pic>
    <xdr:clientData/>
  </xdr:twoCellAnchor>
  <xdr:twoCellAnchor editAs="oneCell">
    <xdr:from>
      <xdr:col>6</xdr:col>
      <xdr:colOff>299357</xdr:colOff>
      <xdr:row>52</xdr:row>
      <xdr:rowOff>40821</xdr:rowOff>
    </xdr:from>
    <xdr:to>
      <xdr:col>9</xdr:col>
      <xdr:colOff>807608</xdr:colOff>
      <xdr:row>62</xdr:row>
      <xdr:rowOff>64403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0DC85B8-2B4E-E1FB-9418-DCAFBC7CE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6178" y="36249428"/>
          <a:ext cx="2481287" cy="3316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9"/>
  <sheetViews>
    <sheetView tabSelected="1" view="pageBreakPreview" topLeftCell="A27" zoomScale="60" zoomScaleNormal="70" workbookViewId="0">
      <selection activeCell="R62" sqref="R62"/>
    </sheetView>
  </sheetViews>
  <sheetFormatPr defaultColWidth="14.375" defaultRowHeight="15" customHeight="1"/>
  <cols>
    <col min="1" max="1" width="4.125" customWidth="1"/>
    <col min="2" max="2" width="47.625" customWidth="1"/>
    <col min="3" max="3" width="49.125" customWidth="1"/>
    <col min="4" max="4" width="13.625" customWidth="1"/>
    <col min="5" max="5" width="8.125" customWidth="1"/>
    <col min="6" max="6" width="7.875" customWidth="1"/>
    <col min="7" max="7" width="4.875" customWidth="1"/>
    <col min="8" max="8" width="4.375" customWidth="1"/>
    <col min="9" max="9" width="16.625" customWidth="1"/>
    <col min="10" max="10" width="34.875" customWidth="1"/>
    <col min="11" max="11" width="15.375" hidden="1" customWidth="1"/>
    <col min="12" max="16" width="8.625" customWidth="1"/>
  </cols>
  <sheetData>
    <row r="1" spans="1:16" ht="30" customHeight="1">
      <c r="A1" s="101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1"/>
      <c r="L1" s="2"/>
      <c r="M1" s="2"/>
      <c r="N1" s="2"/>
      <c r="O1" s="2"/>
      <c r="P1" s="2"/>
    </row>
    <row r="2" spans="1:16" ht="30" customHeight="1">
      <c r="A2" s="101" t="s">
        <v>180</v>
      </c>
      <c r="B2" s="90"/>
      <c r="C2" s="90"/>
      <c r="D2" s="90"/>
      <c r="E2" s="90"/>
      <c r="F2" s="90"/>
      <c r="G2" s="90"/>
      <c r="H2" s="90"/>
      <c r="I2" s="90"/>
      <c r="J2" s="90"/>
      <c r="K2" s="1"/>
      <c r="L2" s="2"/>
      <c r="M2" s="2"/>
      <c r="N2" s="2"/>
      <c r="O2" s="2"/>
      <c r="P2" s="2"/>
    </row>
    <row r="3" spans="1:16" ht="30" customHeight="1">
      <c r="A3" s="101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1"/>
      <c r="L3" s="2"/>
      <c r="M3" s="2"/>
      <c r="N3" s="2"/>
      <c r="O3" s="2"/>
      <c r="P3" s="2"/>
    </row>
    <row r="4" spans="1:16" ht="30" customHeight="1">
      <c r="A4" s="100" t="s">
        <v>2</v>
      </c>
      <c r="B4" s="95"/>
      <c r="C4" s="95"/>
      <c r="D4" s="95"/>
      <c r="E4" s="95"/>
      <c r="F4" s="95"/>
      <c r="G4" s="95"/>
      <c r="H4" s="95"/>
      <c r="I4" s="95"/>
      <c r="J4" s="95"/>
      <c r="K4" s="1"/>
      <c r="L4" s="2"/>
      <c r="M4" s="2"/>
      <c r="N4" s="2"/>
      <c r="O4" s="2"/>
      <c r="P4" s="2"/>
    </row>
    <row r="5" spans="1:16" ht="23.25" customHeight="1">
      <c r="A5" s="80" t="s">
        <v>3</v>
      </c>
      <c r="B5" s="102" t="s">
        <v>4</v>
      </c>
      <c r="C5" s="105" t="s">
        <v>5</v>
      </c>
      <c r="D5" s="92" t="s">
        <v>6</v>
      </c>
      <c r="E5" s="83"/>
      <c r="F5" s="83"/>
      <c r="G5" s="83"/>
      <c r="H5" s="84"/>
      <c r="I5" s="105" t="s">
        <v>7</v>
      </c>
      <c r="J5" s="105" t="s">
        <v>8</v>
      </c>
      <c r="K5" s="77" t="s">
        <v>9</v>
      </c>
      <c r="L5" s="3"/>
      <c r="M5" s="3"/>
      <c r="N5" s="3"/>
      <c r="O5" s="3"/>
      <c r="P5" s="3"/>
    </row>
    <row r="6" spans="1:16" ht="18">
      <c r="A6" s="78"/>
      <c r="B6" s="103"/>
      <c r="C6" s="78"/>
      <c r="D6" s="80" t="s">
        <v>10</v>
      </c>
      <c r="E6" s="81" t="s">
        <v>11</v>
      </c>
      <c r="F6" s="80" t="s">
        <v>12</v>
      </c>
      <c r="G6" s="80" t="s">
        <v>13</v>
      </c>
      <c r="H6" s="80" t="s">
        <v>14</v>
      </c>
      <c r="I6" s="78"/>
      <c r="J6" s="78"/>
      <c r="K6" s="78"/>
      <c r="L6" s="3"/>
      <c r="M6" s="3"/>
      <c r="N6" s="3"/>
      <c r="O6" s="3"/>
      <c r="P6" s="3"/>
    </row>
    <row r="7" spans="1:16" ht="18">
      <c r="A7" s="79"/>
      <c r="B7" s="104"/>
      <c r="C7" s="79"/>
      <c r="D7" s="79"/>
      <c r="E7" s="79"/>
      <c r="F7" s="79"/>
      <c r="G7" s="79"/>
      <c r="H7" s="79"/>
      <c r="I7" s="79"/>
      <c r="J7" s="79"/>
      <c r="K7" s="79"/>
      <c r="L7" s="3"/>
      <c r="M7" s="3"/>
      <c r="N7" s="3"/>
      <c r="O7" s="3"/>
      <c r="P7" s="3"/>
    </row>
    <row r="8" spans="1:16" ht="45.75" customHeight="1">
      <c r="A8" s="4">
        <v>1</v>
      </c>
      <c r="B8" s="5" t="s">
        <v>15</v>
      </c>
      <c r="C8" s="6" t="s">
        <v>16</v>
      </c>
      <c r="D8" s="7">
        <f>D10</f>
        <v>3662200</v>
      </c>
      <c r="E8" s="8"/>
      <c r="F8" s="8"/>
      <c r="G8" s="8"/>
      <c r="H8" s="8"/>
      <c r="I8" s="8" t="s">
        <v>17</v>
      </c>
      <c r="J8" s="6" t="s">
        <v>18</v>
      </c>
      <c r="K8" s="9"/>
      <c r="L8" s="10"/>
      <c r="M8" s="10"/>
      <c r="N8" s="10"/>
      <c r="O8" s="10"/>
      <c r="P8" s="10"/>
    </row>
    <row r="9" spans="1:16" ht="30" customHeight="1">
      <c r="A9" s="4"/>
      <c r="B9" s="11" t="s">
        <v>19</v>
      </c>
      <c r="C9" s="82"/>
      <c r="D9" s="83"/>
      <c r="E9" s="83"/>
      <c r="F9" s="83"/>
      <c r="G9" s="83"/>
      <c r="H9" s="83"/>
      <c r="I9" s="83"/>
      <c r="J9" s="84"/>
      <c r="K9" s="12"/>
      <c r="L9" s="13"/>
      <c r="M9" s="13"/>
      <c r="N9" s="13"/>
      <c r="O9" s="13"/>
      <c r="P9" s="13"/>
    </row>
    <row r="10" spans="1:16" ht="30" customHeight="1">
      <c r="A10" s="4"/>
      <c r="B10" s="11" t="s">
        <v>20</v>
      </c>
      <c r="C10" s="14"/>
      <c r="D10" s="15">
        <f>D11+D27</f>
        <v>3662200</v>
      </c>
      <c r="E10" s="11"/>
      <c r="F10" s="11"/>
      <c r="G10" s="11"/>
      <c r="H10" s="11"/>
      <c r="I10" s="16"/>
      <c r="J10" s="11"/>
      <c r="K10" s="12"/>
      <c r="L10" s="13"/>
      <c r="M10" s="13"/>
      <c r="N10" s="13"/>
      <c r="O10" s="13"/>
      <c r="P10" s="13"/>
    </row>
    <row r="11" spans="1:16" ht="30" customHeight="1">
      <c r="A11" s="4"/>
      <c r="B11" s="11" t="s">
        <v>21</v>
      </c>
      <c r="C11" s="14"/>
      <c r="D11" s="15">
        <f>SUM(D12:D26)</f>
        <v>3586700</v>
      </c>
      <c r="E11" s="11"/>
      <c r="F11" s="11"/>
      <c r="G11" s="11"/>
      <c r="H11" s="11"/>
      <c r="I11" s="16"/>
      <c r="J11" s="11"/>
      <c r="K11" s="12"/>
      <c r="L11" s="13"/>
      <c r="M11" s="13"/>
      <c r="N11" s="13"/>
      <c r="O11" s="13"/>
      <c r="P11" s="13"/>
    </row>
    <row r="12" spans="1:16" ht="133.5" customHeight="1">
      <c r="A12" s="4"/>
      <c r="B12" s="17" t="s">
        <v>22</v>
      </c>
      <c r="C12" s="18" t="s">
        <v>23</v>
      </c>
      <c r="D12" s="19">
        <v>1320000</v>
      </c>
      <c r="E12" s="20"/>
      <c r="F12" s="20"/>
      <c r="G12" s="20"/>
      <c r="H12" s="20"/>
      <c r="I12" s="8" t="s">
        <v>17</v>
      </c>
      <c r="J12" s="18" t="s">
        <v>24</v>
      </c>
      <c r="K12" s="21">
        <v>428800</v>
      </c>
      <c r="L12" s="10"/>
      <c r="M12" s="10"/>
      <c r="N12" s="10"/>
      <c r="O12" s="10"/>
      <c r="P12" s="10"/>
    </row>
    <row r="13" spans="1:16" ht="69" customHeight="1">
      <c r="A13" s="4"/>
      <c r="B13" s="22" t="s">
        <v>25</v>
      </c>
      <c r="C13" s="23" t="s">
        <v>26</v>
      </c>
      <c r="D13" s="19">
        <v>42600</v>
      </c>
      <c r="E13" s="24"/>
      <c r="F13" s="24"/>
      <c r="G13" s="24"/>
      <c r="H13" s="24"/>
      <c r="I13" s="8" t="s">
        <v>17</v>
      </c>
      <c r="J13" s="23" t="s">
        <v>27</v>
      </c>
      <c r="K13" s="21">
        <f>29400+200</f>
        <v>29600</v>
      </c>
      <c r="L13" s="10"/>
      <c r="M13" s="10"/>
      <c r="N13" s="10"/>
      <c r="O13" s="10"/>
      <c r="P13" s="10"/>
    </row>
    <row r="14" spans="1:16" ht="66" customHeight="1">
      <c r="A14" s="4"/>
      <c r="B14" s="22" t="s">
        <v>28</v>
      </c>
      <c r="C14" s="23" t="s">
        <v>26</v>
      </c>
      <c r="D14" s="19">
        <v>4900</v>
      </c>
      <c r="E14" s="24"/>
      <c r="F14" s="24"/>
      <c r="G14" s="24"/>
      <c r="H14" s="24"/>
      <c r="I14" s="8" t="s">
        <v>17</v>
      </c>
      <c r="J14" s="23" t="s">
        <v>27</v>
      </c>
      <c r="K14" s="21">
        <v>6100</v>
      </c>
      <c r="L14" s="10"/>
      <c r="M14" s="10"/>
      <c r="N14" s="10"/>
      <c r="O14" s="10"/>
      <c r="P14" s="10"/>
    </row>
    <row r="15" spans="1:16" ht="66" customHeight="1">
      <c r="A15" s="4"/>
      <c r="B15" s="22" t="s">
        <v>29</v>
      </c>
      <c r="C15" s="23" t="s">
        <v>26</v>
      </c>
      <c r="D15" s="19">
        <v>84300</v>
      </c>
      <c r="E15" s="24"/>
      <c r="F15" s="24"/>
      <c r="G15" s="24"/>
      <c r="H15" s="24"/>
      <c r="I15" s="8" t="s">
        <v>17</v>
      </c>
      <c r="J15" s="23" t="s">
        <v>27</v>
      </c>
      <c r="K15" s="21">
        <v>37200</v>
      </c>
      <c r="L15" s="10"/>
      <c r="M15" s="10"/>
      <c r="N15" s="10"/>
      <c r="O15" s="10"/>
      <c r="P15" s="10"/>
    </row>
    <row r="16" spans="1:16" ht="48" customHeight="1">
      <c r="A16" s="4"/>
      <c r="B16" s="22" t="s">
        <v>30</v>
      </c>
      <c r="C16" s="23" t="s">
        <v>31</v>
      </c>
      <c r="D16" s="19">
        <v>139200</v>
      </c>
      <c r="E16" s="24"/>
      <c r="F16" s="24"/>
      <c r="G16" s="24"/>
      <c r="H16" s="24"/>
      <c r="I16" s="8" t="s">
        <v>17</v>
      </c>
      <c r="J16" s="23" t="s">
        <v>32</v>
      </c>
      <c r="K16" s="21">
        <v>76900</v>
      </c>
      <c r="L16" s="10"/>
      <c r="M16" s="10"/>
      <c r="N16" s="10"/>
      <c r="O16" s="10"/>
      <c r="P16" s="10"/>
    </row>
    <row r="17" spans="1:16" ht="91.5" customHeight="1">
      <c r="A17" s="20"/>
      <c r="B17" s="22" t="s">
        <v>33</v>
      </c>
      <c r="C17" s="23" t="s">
        <v>34</v>
      </c>
      <c r="D17" s="19">
        <v>26200</v>
      </c>
      <c r="E17" s="24"/>
      <c r="F17" s="24"/>
      <c r="G17" s="24"/>
      <c r="H17" s="24"/>
      <c r="I17" s="8" t="s">
        <v>17</v>
      </c>
      <c r="J17" s="23" t="s">
        <v>35</v>
      </c>
      <c r="K17" s="21">
        <v>21100</v>
      </c>
      <c r="L17" s="10"/>
      <c r="M17" s="10"/>
      <c r="N17" s="10"/>
      <c r="O17" s="10"/>
      <c r="P17" s="10"/>
    </row>
    <row r="18" spans="1:16" ht="49.5" customHeight="1">
      <c r="A18" s="4"/>
      <c r="B18" s="22" t="s">
        <v>36</v>
      </c>
      <c r="C18" s="23" t="s">
        <v>37</v>
      </c>
      <c r="D18" s="19">
        <v>58100</v>
      </c>
      <c r="E18" s="24"/>
      <c r="F18" s="24"/>
      <c r="G18" s="24"/>
      <c r="H18" s="24"/>
      <c r="I18" s="8" t="s">
        <v>17</v>
      </c>
      <c r="J18" s="25" t="s">
        <v>38</v>
      </c>
      <c r="K18" s="21">
        <v>11200</v>
      </c>
      <c r="L18" s="10"/>
      <c r="M18" s="10"/>
      <c r="N18" s="10"/>
      <c r="O18" s="10"/>
      <c r="P18" s="10"/>
    </row>
    <row r="19" spans="1:16" ht="72.75" customHeight="1">
      <c r="A19" s="4"/>
      <c r="B19" s="22" t="s">
        <v>39</v>
      </c>
      <c r="C19" s="23" t="s">
        <v>26</v>
      </c>
      <c r="D19" s="19">
        <v>1600</v>
      </c>
      <c r="E19" s="24"/>
      <c r="F19" s="24"/>
      <c r="G19" s="24"/>
      <c r="H19" s="24"/>
      <c r="I19" s="8" t="s">
        <v>17</v>
      </c>
      <c r="J19" s="23" t="s">
        <v>27</v>
      </c>
      <c r="K19" s="21">
        <v>1600</v>
      </c>
      <c r="L19" s="10"/>
      <c r="M19" s="10"/>
      <c r="N19" s="10"/>
      <c r="O19" s="10"/>
      <c r="P19" s="10"/>
    </row>
    <row r="20" spans="1:16" ht="48" customHeight="1">
      <c r="A20" s="4"/>
      <c r="B20" s="22" t="s">
        <v>40</v>
      </c>
      <c r="C20" s="23" t="s">
        <v>41</v>
      </c>
      <c r="D20" s="19">
        <v>17500</v>
      </c>
      <c r="E20" s="24"/>
      <c r="F20" s="24"/>
      <c r="G20" s="24"/>
      <c r="H20" s="24"/>
      <c r="I20" s="8" t="s">
        <v>17</v>
      </c>
      <c r="J20" s="23" t="s">
        <v>42</v>
      </c>
      <c r="K20" s="21">
        <v>8200</v>
      </c>
      <c r="L20" s="10"/>
      <c r="M20" s="10"/>
      <c r="N20" s="10"/>
      <c r="O20" s="10"/>
      <c r="P20" s="10"/>
    </row>
    <row r="21" spans="1:16" ht="69.75" customHeight="1">
      <c r="A21" s="4"/>
      <c r="B21" s="22" t="s">
        <v>43</v>
      </c>
      <c r="C21" s="23" t="s">
        <v>44</v>
      </c>
      <c r="D21" s="19">
        <v>1653700</v>
      </c>
      <c r="E21" s="24"/>
      <c r="F21" s="24"/>
      <c r="G21" s="24"/>
      <c r="H21" s="24"/>
      <c r="I21" s="8" t="s">
        <v>17</v>
      </c>
      <c r="J21" s="26" t="s">
        <v>45</v>
      </c>
      <c r="K21" s="27">
        <v>705700</v>
      </c>
      <c r="L21" s="3"/>
      <c r="M21" s="3"/>
      <c r="N21" s="3"/>
      <c r="O21" s="3"/>
      <c r="P21" s="3"/>
    </row>
    <row r="22" spans="1:16" ht="55.5" customHeight="1">
      <c r="A22" s="4"/>
      <c r="B22" s="22" t="s">
        <v>46</v>
      </c>
      <c r="C22" s="23" t="s">
        <v>47</v>
      </c>
      <c r="D22" s="19">
        <v>84500</v>
      </c>
      <c r="E22" s="24"/>
      <c r="F22" s="24"/>
      <c r="G22" s="24"/>
      <c r="H22" s="24"/>
      <c r="I22" s="8" t="s">
        <v>17</v>
      </c>
      <c r="J22" s="25" t="s">
        <v>48</v>
      </c>
      <c r="K22" s="21">
        <v>5800</v>
      </c>
      <c r="L22" s="10"/>
      <c r="M22" s="10"/>
      <c r="N22" s="10"/>
      <c r="O22" s="10"/>
      <c r="P22" s="10"/>
    </row>
    <row r="23" spans="1:16" ht="67.5" customHeight="1">
      <c r="A23" s="4"/>
      <c r="B23" s="22" t="s">
        <v>49</v>
      </c>
      <c r="C23" s="23" t="s">
        <v>44</v>
      </c>
      <c r="D23" s="19">
        <v>90000</v>
      </c>
      <c r="E23" s="24"/>
      <c r="F23" s="24"/>
      <c r="G23" s="24"/>
      <c r="H23" s="24"/>
      <c r="I23" s="8" t="s">
        <v>17</v>
      </c>
      <c r="J23" s="26" t="s">
        <v>45</v>
      </c>
      <c r="K23" s="21">
        <v>39100</v>
      </c>
      <c r="L23" s="10"/>
      <c r="M23" s="10"/>
      <c r="N23" s="10"/>
      <c r="O23" s="10"/>
      <c r="P23" s="10"/>
    </row>
    <row r="24" spans="1:16" ht="115.5" customHeight="1">
      <c r="A24" s="4"/>
      <c r="B24" s="22" t="s">
        <v>50</v>
      </c>
      <c r="C24" s="23" t="s">
        <v>51</v>
      </c>
      <c r="D24" s="19">
        <v>8000</v>
      </c>
      <c r="E24" s="24"/>
      <c r="F24" s="24"/>
      <c r="G24" s="24"/>
      <c r="H24" s="24"/>
      <c r="I24" s="8" t="s">
        <v>17</v>
      </c>
      <c r="J24" s="26" t="s">
        <v>52</v>
      </c>
      <c r="K24" s="21"/>
      <c r="L24" s="10"/>
      <c r="M24" s="10"/>
      <c r="N24" s="10"/>
      <c r="O24" s="10"/>
      <c r="P24" s="10"/>
    </row>
    <row r="25" spans="1:16" ht="101.25" customHeight="1">
      <c r="A25" s="20"/>
      <c r="B25" s="22" t="s">
        <v>53</v>
      </c>
      <c r="C25" s="23" t="s">
        <v>54</v>
      </c>
      <c r="D25" s="28">
        <v>44100</v>
      </c>
      <c r="E25" s="24"/>
      <c r="F25" s="24"/>
      <c r="G25" s="24"/>
      <c r="H25" s="24"/>
      <c r="I25" s="8" t="s">
        <v>17</v>
      </c>
      <c r="J25" s="23" t="s">
        <v>55</v>
      </c>
      <c r="K25" s="21"/>
      <c r="L25" s="10"/>
      <c r="M25" s="10"/>
      <c r="N25" s="10"/>
      <c r="O25" s="10"/>
      <c r="P25" s="10"/>
    </row>
    <row r="26" spans="1:16" ht="90.75" customHeight="1">
      <c r="A26" s="20"/>
      <c r="B26" s="22" t="s">
        <v>56</v>
      </c>
      <c r="C26" s="23" t="s">
        <v>54</v>
      </c>
      <c r="D26" s="28">
        <v>12000</v>
      </c>
      <c r="E26" s="24"/>
      <c r="F26" s="24"/>
      <c r="G26" s="24"/>
      <c r="H26" s="24"/>
      <c r="I26" s="8" t="s">
        <v>17</v>
      </c>
      <c r="J26" s="23" t="s">
        <v>55</v>
      </c>
      <c r="K26" s="21">
        <v>36000</v>
      </c>
      <c r="L26" s="10"/>
      <c r="M26" s="10"/>
      <c r="N26" s="10"/>
      <c r="O26" s="10"/>
      <c r="P26" s="10"/>
    </row>
    <row r="27" spans="1:16" ht="96.75" customHeight="1">
      <c r="A27" s="4"/>
      <c r="B27" s="22" t="s">
        <v>57</v>
      </c>
      <c r="C27" s="23" t="s">
        <v>58</v>
      </c>
      <c r="D27" s="28">
        <v>75500</v>
      </c>
      <c r="E27" s="24"/>
      <c r="F27" s="24"/>
      <c r="G27" s="24"/>
      <c r="H27" s="24"/>
      <c r="I27" s="8" t="s">
        <v>17</v>
      </c>
      <c r="J27" s="23" t="s">
        <v>59</v>
      </c>
      <c r="K27" s="21">
        <v>10000</v>
      </c>
      <c r="L27" s="10"/>
      <c r="M27" s="10"/>
      <c r="N27" s="10"/>
      <c r="O27" s="10"/>
      <c r="P27" s="10"/>
    </row>
    <row r="28" spans="1:16" ht="48" customHeight="1">
      <c r="A28" s="93">
        <v>2</v>
      </c>
      <c r="B28" s="29" t="s">
        <v>60</v>
      </c>
      <c r="C28" s="25" t="s">
        <v>61</v>
      </c>
      <c r="D28" s="28">
        <v>74800</v>
      </c>
      <c r="E28" s="24"/>
      <c r="F28" s="24"/>
      <c r="G28" s="24"/>
      <c r="H28" s="24"/>
      <c r="I28" s="8" t="s">
        <v>17</v>
      </c>
      <c r="J28" s="23" t="s">
        <v>62</v>
      </c>
      <c r="K28" s="21">
        <v>60700</v>
      </c>
      <c r="L28" s="10"/>
      <c r="M28" s="10"/>
      <c r="N28" s="10"/>
      <c r="O28" s="10"/>
      <c r="P28" s="10"/>
    </row>
    <row r="29" spans="1:16" ht="30" customHeight="1">
      <c r="A29" s="78"/>
      <c r="B29" s="30" t="s">
        <v>63</v>
      </c>
      <c r="C29" s="98"/>
      <c r="D29" s="95"/>
      <c r="E29" s="95"/>
      <c r="F29" s="95"/>
      <c r="G29" s="95"/>
      <c r="H29" s="95"/>
      <c r="I29" s="95"/>
      <c r="J29" s="96"/>
      <c r="K29" s="21">
        <v>50300</v>
      </c>
      <c r="L29" s="10"/>
      <c r="M29" s="10"/>
      <c r="N29" s="10"/>
      <c r="O29" s="10"/>
      <c r="P29" s="10"/>
    </row>
    <row r="30" spans="1:16" ht="30" customHeight="1">
      <c r="A30" s="78"/>
      <c r="B30" s="30" t="s">
        <v>20</v>
      </c>
      <c r="C30" s="14"/>
      <c r="D30" s="28">
        <v>74800</v>
      </c>
      <c r="E30" s="11"/>
      <c r="F30" s="11"/>
      <c r="G30" s="11"/>
      <c r="H30" s="11"/>
      <c r="I30" s="16"/>
      <c r="J30" s="11"/>
      <c r="K30" s="12"/>
      <c r="L30" s="13"/>
      <c r="M30" s="13"/>
      <c r="N30" s="13"/>
      <c r="O30" s="13"/>
      <c r="P30" s="13"/>
    </row>
    <row r="31" spans="1:16" ht="72" customHeight="1">
      <c r="A31" s="79"/>
      <c r="B31" s="30" t="s">
        <v>21</v>
      </c>
      <c r="C31" s="23" t="s">
        <v>64</v>
      </c>
      <c r="D31" s="28">
        <v>74800</v>
      </c>
      <c r="E31" s="25"/>
      <c r="F31" s="25"/>
      <c r="G31" s="25"/>
      <c r="H31" s="25"/>
      <c r="I31" s="8" t="s">
        <v>17</v>
      </c>
      <c r="J31" s="23" t="s">
        <v>65</v>
      </c>
      <c r="K31" s="12"/>
      <c r="L31" s="13"/>
      <c r="M31" s="13"/>
      <c r="N31" s="13"/>
      <c r="O31" s="13"/>
      <c r="P31" s="13"/>
    </row>
    <row r="32" spans="1:16" ht="45.75" customHeight="1">
      <c r="A32" s="93">
        <v>3</v>
      </c>
      <c r="B32" s="29" t="s">
        <v>66</v>
      </c>
      <c r="C32" s="5" t="s">
        <v>67</v>
      </c>
      <c r="D32" s="31">
        <f>D34</f>
        <v>593550</v>
      </c>
      <c r="E32" s="8"/>
      <c r="F32" s="8"/>
      <c r="G32" s="8"/>
      <c r="H32" s="8"/>
      <c r="I32" s="8" t="s">
        <v>17</v>
      </c>
      <c r="J32" s="6" t="s">
        <v>68</v>
      </c>
      <c r="K32" s="9">
        <v>50300</v>
      </c>
      <c r="L32" s="10"/>
      <c r="M32" s="10"/>
      <c r="N32" s="10"/>
      <c r="O32" s="10"/>
      <c r="P32" s="10"/>
    </row>
    <row r="33" spans="1:16" ht="30" customHeight="1">
      <c r="A33" s="78"/>
      <c r="B33" s="32" t="s">
        <v>69</v>
      </c>
      <c r="C33" s="99"/>
      <c r="D33" s="83"/>
      <c r="E33" s="83"/>
      <c r="F33" s="83"/>
      <c r="G33" s="83"/>
      <c r="H33" s="83"/>
      <c r="I33" s="83"/>
      <c r="J33" s="84"/>
      <c r="K33" s="21"/>
      <c r="L33" s="10"/>
      <c r="M33" s="10"/>
      <c r="N33" s="10"/>
      <c r="O33" s="10"/>
      <c r="P33" s="10"/>
    </row>
    <row r="34" spans="1:16" ht="30" customHeight="1">
      <c r="A34" s="78"/>
      <c r="B34" s="30" t="s">
        <v>20</v>
      </c>
      <c r="C34" s="14"/>
      <c r="D34" s="33">
        <f>SUM(D35:D39)</f>
        <v>593550</v>
      </c>
      <c r="E34" s="11"/>
      <c r="F34" s="11"/>
      <c r="G34" s="11"/>
      <c r="H34" s="11"/>
      <c r="I34" s="16"/>
      <c r="J34" s="11"/>
      <c r="K34" s="12"/>
      <c r="L34" s="13"/>
      <c r="M34" s="13"/>
      <c r="N34" s="13"/>
      <c r="O34" s="13"/>
      <c r="P34" s="13"/>
    </row>
    <row r="35" spans="1:16" ht="66.75" customHeight="1">
      <c r="A35" s="78"/>
      <c r="B35" s="34" t="s">
        <v>70</v>
      </c>
      <c r="C35" s="23" t="s">
        <v>71</v>
      </c>
      <c r="D35" s="28">
        <v>5000</v>
      </c>
      <c r="E35" s="24"/>
      <c r="F35" s="24"/>
      <c r="G35" s="24"/>
      <c r="H35" s="24"/>
      <c r="I35" s="8" t="s">
        <v>17</v>
      </c>
      <c r="J35" s="23" t="s">
        <v>68</v>
      </c>
      <c r="K35" s="27"/>
      <c r="L35" s="3"/>
      <c r="M35" s="3"/>
      <c r="N35" s="3"/>
      <c r="O35" s="3"/>
      <c r="P35" s="3"/>
    </row>
    <row r="36" spans="1:16" ht="71.25" customHeight="1">
      <c r="A36" s="79"/>
      <c r="B36" s="34" t="s">
        <v>72</v>
      </c>
      <c r="C36" s="18" t="s">
        <v>71</v>
      </c>
      <c r="D36" s="19">
        <v>15200</v>
      </c>
      <c r="E36" s="20"/>
      <c r="F36" s="20"/>
      <c r="G36" s="20"/>
      <c r="H36" s="20"/>
      <c r="I36" s="8" t="s">
        <v>17</v>
      </c>
      <c r="J36" s="18" t="s">
        <v>68</v>
      </c>
      <c r="K36" s="21">
        <v>7200</v>
      </c>
      <c r="L36" s="10"/>
      <c r="M36" s="10"/>
      <c r="N36" s="10"/>
      <c r="O36" s="10"/>
      <c r="P36" s="10"/>
    </row>
    <row r="37" spans="1:16" ht="70.5" customHeight="1">
      <c r="A37" s="93"/>
      <c r="B37" s="34" t="s">
        <v>73</v>
      </c>
      <c r="C37" s="23" t="s">
        <v>71</v>
      </c>
      <c r="D37" s="28">
        <v>10000</v>
      </c>
      <c r="E37" s="24"/>
      <c r="F37" s="24"/>
      <c r="G37" s="24"/>
      <c r="H37" s="24"/>
      <c r="I37" s="8" t="s">
        <v>17</v>
      </c>
      <c r="J37" s="23" t="s">
        <v>68</v>
      </c>
      <c r="K37" s="21">
        <v>7000</v>
      </c>
      <c r="L37" s="10"/>
      <c r="M37" s="10"/>
      <c r="N37" s="10"/>
      <c r="O37" s="10"/>
      <c r="P37" s="10"/>
    </row>
    <row r="38" spans="1:16" ht="70.5" customHeight="1">
      <c r="A38" s="78"/>
      <c r="B38" s="34" t="s">
        <v>74</v>
      </c>
      <c r="C38" s="23" t="s">
        <v>75</v>
      </c>
      <c r="D38" s="28">
        <v>479350</v>
      </c>
      <c r="E38" s="24"/>
      <c r="F38" s="24"/>
      <c r="G38" s="24"/>
      <c r="H38" s="24"/>
      <c r="I38" s="8" t="s">
        <v>17</v>
      </c>
      <c r="J38" s="23" t="s">
        <v>76</v>
      </c>
      <c r="K38" s="21"/>
      <c r="L38" s="10"/>
      <c r="M38" s="10"/>
      <c r="N38" s="10"/>
      <c r="O38" s="10"/>
      <c r="P38" s="10"/>
    </row>
    <row r="39" spans="1:16" ht="70.5" customHeight="1">
      <c r="A39" s="78"/>
      <c r="B39" s="34" t="s">
        <v>77</v>
      </c>
      <c r="C39" s="23" t="s">
        <v>75</v>
      </c>
      <c r="D39" s="28">
        <v>84000</v>
      </c>
      <c r="E39" s="24"/>
      <c r="F39" s="24"/>
      <c r="G39" s="24"/>
      <c r="H39" s="24"/>
      <c r="I39" s="8" t="s">
        <v>17</v>
      </c>
      <c r="J39" s="23" t="s">
        <v>76</v>
      </c>
      <c r="K39" s="21"/>
      <c r="L39" s="10"/>
      <c r="M39" s="10"/>
      <c r="N39" s="10"/>
      <c r="O39" s="10"/>
      <c r="P39" s="10"/>
    </row>
    <row r="40" spans="1:16" ht="90" customHeight="1">
      <c r="A40" s="93">
        <v>4</v>
      </c>
      <c r="B40" s="35" t="s">
        <v>78</v>
      </c>
      <c r="C40" s="23" t="s">
        <v>79</v>
      </c>
      <c r="D40" s="28">
        <f>D43</f>
        <v>1140</v>
      </c>
      <c r="E40" s="24"/>
      <c r="F40" s="24"/>
      <c r="G40" s="24"/>
      <c r="H40" s="24"/>
      <c r="I40" s="8" t="s">
        <v>17</v>
      </c>
      <c r="J40" s="23" t="s">
        <v>80</v>
      </c>
      <c r="K40" s="21"/>
      <c r="L40" s="10"/>
      <c r="M40" s="10"/>
      <c r="N40" s="10"/>
      <c r="O40" s="10"/>
      <c r="P40" s="10"/>
    </row>
    <row r="41" spans="1:16" ht="51.75" customHeight="1">
      <c r="A41" s="78"/>
      <c r="B41" s="34" t="s">
        <v>81</v>
      </c>
      <c r="C41" s="97"/>
      <c r="D41" s="83"/>
      <c r="E41" s="83"/>
      <c r="F41" s="83"/>
      <c r="G41" s="83"/>
      <c r="H41" s="83"/>
      <c r="I41" s="83"/>
      <c r="J41" s="84"/>
      <c r="K41" s="21"/>
      <c r="L41" s="10"/>
      <c r="M41" s="10"/>
      <c r="N41" s="10"/>
      <c r="O41" s="36"/>
      <c r="P41" s="10"/>
    </row>
    <row r="42" spans="1:16" ht="30" customHeight="1">
      <c r="A42" s="78"/>
      <c r="B42" s="30" t="s">
        <v>20</v>
      </c>
      <c r="C42" s="14"/>
      <c r="D42" s="33">
        <f>D43</f>
        <v>1140</v>
      </c>
      <c r="E42" s="11"/>
      <c r="F42" s="11"/>
      <c r="G42" s="11"/>
      <c r="H42" s="11"/>
      <c r="I42" s="16"/>
      <c r="J42" s="11"/>
      <c r="K42" s="12"/>
      <c r="L42" s="13"/>
      <c r="M42" s="13"/>
      <c r="N42" s="13"/>
      <c r="O42" s="13"/>
      <c r="P42" s="13"/>
    </row>
    <row r="43" spans="1:16" ht="66.75" customHeight="1">
      <c r="A43" s="79"/>
      <c r="B43" s="34" t="s">
        <v>82</v>
      </c>
      <c r="C43" s="23" t="s">
        <v>83</v>
      </c>
      <c r="D43" s="28">
        <v>1140</v>
      </c>
      <c r="E43" s="24"/>
      <c r="F43" s="24"/>
      <c r="G43" s="24"/>
      <c r="H43" s="24"/>
      <c r="I43" s="8" t="s">
        <v>17</v>
      </c>
      <c r="J43" s="23" t="s">
        <v>84</v>
      </c>
      <c r="K43" s="21"/>
      <c r="L43" s="10"/>
      <c r="M43" s="10"/>
      <c r="N43" s="10"/>
      <c r="O43" s="36"/>
      <c r="P43" s="10"/>
    </row>
    <row r="44" spans="1:16" ht="42" customHeight="1">
      <c r="A44" s="93">
        <v>5</v>
      </c>
      <c r="B44" s="35" t="s">
        <v>78</v>
      </c>
      <c r="C44" s="23" t="s">
        <v>85</v>
      </c>
      <c r="D44" s="28">
        <f>D46</f>
        <v>54600</v>
      </c>
      <c r="E44" s="24"/>
      <c r="F44" s="24"/>
      <c r="G44" s="24"/>
      <c r="H44" s="24"/>
      <c r="I44" s="8" t="s">
        <v>17</v>
      </c>
      <c r="J44" s="23" t="s">
        <v>86</v>
      </c>
      <c r="K44" s="21">
        <v>139520</v>
      </c>
      <c r="L44" s="10"/>
      <c r="M44" s="10"/>
      <c r="N44" s="10"/>
      <c r="O44" s="36"/>
      <c r="P44" s="10"/>
    </row>
    <row r="45" spans="1:16" ht="39" customHeight="1">
      <c r="A45" s="78"/>
      <c r="B45" s="34" t="s">
        <v>81</v>
      </c>
      <c r="C45" s="85"/>
      <c r="D45" s="83"/>
      <c r="E45" s="83"/>
      <c r="F45" s="83"/>
      <c r="G45" s="83"/>
      <c r="H45" s="83"/>
      <c r="I45" s="83"/>
      <c r="J45" s="84"/>
      <c r="K45" s="21"/>
      <c r="L45" s="10"/>
      <c r="M45" s="10"/>
      <c r="N45" s="10"/>
      <c r="O45" s="36"/>
      <c r="P45" s="10"/>
    </row>
    <row r="46" spans="1:16" ht="30" customHeight="1">
      <c r="A46" s="37"/>
      <c r="B46" s="32" t="s">
        <v>20</v>
      </c>
      <c r="C46" s="14"/>
      <c r="D46" s="15">
        <f>D47</f>
        <v>54600</v>
      </c>
      <c r="E46" s="24"/>
      <c r="F46" s="24"/>
      <c r="G46" s="24"/>
      <c r="H46" s="24"/>
      <c r="I46" s="24"/>
      <c r="J46" s="23"/>
      <c r="K46" s="21"/>
      <c r="L46" s="10"/>
      <c r="M46" s="10"/>
      <c r="N46" s="10"/>
      <c r="O46" s="36"/>
      <c r="P46" s="10"/>
    </row>
    <row r="47" spans="1:16" ht="73.5" customHeight="1">
      <c r="A47" s="38"/>
      <c r="B47" s="34" t="s">
        <v>87</v>
      </c>
      <c r="C47" s="23" t="s">
        <v>88</v>
      </c>
      <c r="D47" s="28">
        <v>54600</v>
      </c>
      <c r="E47" s="24"/>
      <c r="F47" s="24"/>
      <c r="G47" s="24"/>
      <c r="H47" s="24"/>
      <c r="I47" s="8" t="s">
        <v>17</v>
      </c>
      <c r="J47" s="23" t="s">
        <v>86</v>
      </c>
      <c r="K47" s="21"/>
      <c r="L47" s="10"/>
      <c r="M47" s="10"/>
      <c r="N47" s="10"/>
      <c r="O47" s="36"/>
      <c r="P47" s="10"/>
    </row>
    <row r="48" spans="1:16" ht="45.75" customHeight="1">
      <c r="A48" s="93">
        <v>6</v>
      </c>
      <c r="B48" s="35" t="s">
        <v>89</v>
      </c>
      <c r="C48" s="23" t="s">
        <v>90</v>
      </c>
      <c r="D48" s="28">
        <v>38000</v>
      </c>
      <c r="E48" s="24"/>
      <c r="F48" s="24"/>
      <c r="G48" s="24"/>
      <c r="H48" s="24"/>
      <c r="I48" s="8" t="s">
        <v>17</v>
      </c>
      <c r="J48" s="23" t="s">
        <v>91</v>
      </c>
      <c r="K48" s="21">
        <v>39000</v>
      </c>
      <c r="L48" s="10"/>
      <c r="M48" s="10"/>
      <c r="N48" s="10"/>
      <c r="O48" s="36"/>
      <c r="P48" s="10"/>
    </row>
    <row r="49" spans="1:16" ht="30" customHeight="1">
      <c r="A49" s="78"/>
      <c r="B49" s="39" t="s">
        <v>92</v>
      </c>
      <c r="C49" s="86"/>
      <c r="D49" s="87"/>
      <c r="E49" s="87"/>
      <c r="F49" s="87"/>
      <c r="G49" s="87"/>
      <c r="H49" s="87"/>
      <c r="I49" s="87"/>
      <c r="J49" s="88"/>
      <c r="K49" s="21">
        <v>38000</v>
      </c>
      <c r="L49" s="10"/>
      <c r="M49" s="10"/>
      <c r="N49" s="10"/>
      <c r="O49" s="10"/>
      <c r="P49" s="40" t="s">
        <v>93</v>
      </c>
    </row>
    <row r="50" spans="1:16" ht="30" customHeight="1">
      <c r="A50" s="78"/>
      <c r="B50" s="39" t="s">
        <v>20</v>
      </c>
      <c r="C50" s="14"/>
      <c r="D50" s="28">
        <v>38000</v>
      </c>
      <c r="E50" s="11"/>
      <c r="F50" s="11"/>
      <c r="G50" s="11"/>
      <c r="H50" s="11"/>
      <c r="I50" s="16"/>
      <c r="J50" s="11"/>
      <c r="K50" s="12"/>
      <c r="L50" s="13"/>
      <c r="M50" s="13"/>
      <c r="N50" s="13"/>
      <c r="O50" s="13"/>
      <c r="P50" s="13"/>
    </row>
    <row r="51" spans="1:16" ht="81" customHeight="1">
      <c r="A51" s="79"/>
      <c r="B51" s="41" t="s">
        <v>94</v>
      </c>
      <c r="C51" s="23" t="s">
        <v>95</v>
      </c>
      <c r="D51" s="21">
        <v>38000</v>
      </c>
      <c r="E51" s="25"/>
      <c r="F51" s="25"/>
      <c r="G51" s="25"/>
      <c r="H51" s="25"/>
      <c r="I51" s="8" t="s">
        <v>17</v>
      </c>
      <c r="J51" s="23" t="s">
        <v>91</v>
      </c>
      <c r="K51" s="12"/>
      <c r="L51" s="13"/>
      <c r="M51" s="13"/>
      <c r="N51" s="13"/>
      <c r="O51" s="13"/>
      <c r="P51" s="13"/>
    </row>
    <row r="52" spans="1:16" ht="45.75" customHeight="1">
      <c r="A52" s="24">
        <v>7</v>
      </c>
      <c r="B52" s="35" t="s">
        <v>96</v>
      </c>
      <c r="C52" s="23" t="s">
        <v>97</v>
      </c>
      <c r="D52" s="28">
        <v>37500</v>
      </c>
      <c r="E52" s="24"/>
      <c r="F52" s="24"/>
      <c r="G52" s="24"/>
      <c r="H52" s="24"/>
      <c r="I52" s="8" t="s">
        <v>17</v>
      </c>
      <c r="J52" s="23" t="s">
        <v>98</v>
      </c>
      <c r="K52" s="12"/>
      <c r="L52" s="13"/>
      <c r="M52" s="13"/>
      <c r="N52" s="13"/>
      <c r="O52" s="13"/>
      <c r="P52" s="13"/>
    </row>
    <row r="53" spans="1:16" ht="39.75" customHeight="1">
      <c r="A53" s="92" t="s">
        <v>99</v>
      </c>
      <c r="B53" s="83"/>
      <c r="C53" s="84"/>
      <c r="D53" s="42">
        <f>D52+D48+D44+D40+D32+D28+D8</f>
        <v>4461790</v>
      </c>
      <c r="E53" s="94"/>
      <c r="F53" s="95"/>
      <c r="G53" s="95"/>
      <c r="H53" s="95"/>
      <c r="I53" s="95"/>
      <c r="J53" s="96"/>
      <c r="K53" s="9">
        <v>38000</v>
      </c>
      <c r="L53" s="10"/>
      <c r="M53" s="10"/>
      <c r="N53" s="10"/>
      <c r="O53" s="10"/>
      <c r="P53" s="10"/>
    </row>
    <row r="54" spans="1:16" ht="33.75" customHeight="1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5"/>
      <c r="L54" s="3"/>
      <c r="M54" s="3"/>
      <c r="N54" s="3"/>
      <c r="O54" s="3"/>
      <c r="P54" s="3"/>
    </row>
    <row r="55" spans="1:16" ht="23.25" customHeight="1">
      <c r="A55" s="44"/>
      <c r="B55" s="46"/>
      <c r="C55" s="47" t="s">
        <v>100</v>
      </c>
      <c r="D55" s="46"/>
      <c r="E55" s="46"/>
      <c r="F55" s="46"/>
      <c r="G55" s="89" t="s">
        <v>101</v>
      </c>
      <c r="H55" s="90"/>
      <c r="I55" s="47"/>
      <c r="J55" s="46"/>
      <c r="K55" s="48"/>
      <c r="L55" s="2"/>
      <c r="M55" s="2"/>
      <c r="N55" s="2"/>
      <c r="O55" s="2"/>
      <c r="P55" s="2"/>
    </row>
    <row r="56" spans="1:16" ht="52.5" customHeight="1">
      <c r="A56" s="46"/>
      <c r="B56" s="46"/>
      <c r="C56" s="46"/>
      <c r="D56" s="46"/>
      <c r="E56" s="46"/>
      <c r="F56" s="46"/>
      <c r="G56" s="46"/>
      <c r="H56" s="46"/>
      <c r="I56" s="47"/>
      <c r="J56" s="46"/>
      <c r="K56" s="46"/>
      <c r="L56" s="46"/>
      <c r="M56" s="46"/>
      <c r="N56" s="46"/>
      <c r="O56" s="46"/>
      <c r="P56" s="46"/>
    </row>
    <row r="57" spans="1:16" ht="20.45" customHeight="1">
      <c r="A57" s="46"/>
      <c r="B57" s="46"/>
      <c r="C57" s="46" t="s">
        <v>181</v>
      </c>
      <c r="D57" s="46"/>
      <c r="E57" s="46"/>
      <c r="F57" s="46"/>
      <c r="G57" s="91" t="s">
        <v>102</v>
      </c>
      <c r="H57" s="90"/>
      <c r="I57" s="76"/>
      <c r="J57" s="46"/>
      <c r="K57" s="46"/>
      <c r="L57" s="46"/>
      <c r="M57" s="46"/>
      <c r="N57" s="46"/>
      <c r="O57" s="46"/>
      <c r="P57" s="46"/>
    </row>
    <row r="58" spans="1:16" ht="20.45" customHeight="1">
      <c r="A58" s="46"/>
      <c r="B58" s="46"/>
      <c r="C58" s="47" t="s">
        <v>176</v>
      </c>
      <c r="D58" s="46"/>
      <c r="E58" s="46"/>
      <c r="F58" s="46"/>
      <c r="G58" s="46"/>
      <c r="H58" s="46"/>
      <c r="I58" s="47" t="s">
        <v>178</v>
      </c>
      <c r="J58" s="46"/>
      <c r="K58" s="46"/>
      <c r="L58" s="46"/>
      <c r="M58" s="46"/>
      <c r="N58" s="46"/>
      <c r="O58" s="46"/>
      <c r="P58" s="46"/>
    </row>
    <row r="59" spans="1:16" ht="20.45" customHeight="1">
      <c r="A59" s="46"/>
      <c r="B59" s="46"/>
      <c r="C59" s="47" t="s">
        <v>177</v>
      </c>
      <c r="D59" s="46"/>
      <c r="E59" s="46"/>
      <c r="F59" s="46"/>
      <c r="G59" s="46"/>
      <c r="H59" s="46"/>
      <c r="I59" s="47" t="s">
        <v>179</v>
      </c>
      <c r="J59" s="46"/>
      <c r="K59" s="46"/>
      <c r="L59" s="46"/>
      <c r="M59" s="46"/>
      <c r="N59" s="46"/>
      <c r="O59" s="46"/>
      <c r="P59" s="46"/>
    </row>
    <row r="60" spans="1:16" ht="15.75" customHeight="1">
      <c r="A60" s="46"/>
      <c r="B60" s="2"/>
      <c r="C60" s="2"/>
      <c r="D60" s="2"/>
      <c r="E60" s="2"/>
      <c r="F60" s="2"/>
      <c r="G60" s="2"/>
      <c r="H60" s="2"/>
      <c r="I60" s="49"/>
      <c r="J60" s="2"/>
      <c r="K60" s="46"/>
      <c r="L60" s="46"/>
      <c r="M60" s="46"/>
      <c r="N60" s="46"/>
      <c r="O60" s="46"/>
      <c r="P60" s="46"/>
    </row>
    <row r="61" spans="1:16" ht="15.75" customHeight="1">
      <c r="A61" s="49"/>
      <c r="B61" s="2"/>
      <c r="C61" s="2"/>
      <c r="D61" s="2"/>
      <c r="E61" s="2"/>
      <c r="F61" s="2"/>
      <c r="G61" s="2"/>
      <c r="H61" s="2"/>
      <c r="I61" s="49"/>
      <c r="J61" s="2"/>
      <c r="K61" s="48"/>
      <c r="L61" s="2"/>
      <c r="M61" s="2"/>
      <c r="N61" s="2"/>
      <c r="O61" s="2"/>
      <c r="P61" s="2"/>
    </row>
    <row r="62" spans="1:16" ht="15.75" customHeight="1">
      <c r="A62" s="49"/>
      <c r="B62" s="2"/>
      <c r="C62" s="2"/>
      <c r="D62" s="2"/>
      <c r="E62" s="2"/>
      <c r="F62" s="2"/>
      <c r="G62" s="2"/>
      <c r="H62" s="2"/>
      <c r="I62" s="49"/>
      <c r="J62" s="2"/>
      <c r="K62" s="48"/>
      <c r="L62" s="2"/>
      <c r="M62" s="2"/>
      <c r="N62" s="2"/>
      <c r="O62" s="2"/>
      <c r="P62" s="2"/>
    </row>
    <row r="63" spans="1:16" ht="15.75" customHeight="1">
      <c r="A63" s="49"/>
      <c r="B63" s="2"/>
      <c r="C63" s="2"/>
      <c r="D63" s="2"/>
      <c r="E63" s="2"/>
      <c r="F63" s="2"/>
      <c r="G63" s="2"/>
      <c r="H63" s="2"/>
      <c r="I63" s="49"/>
      <c r="J63" s="2"/>
      <c r="K63" s="48"/>
      <c r="L63" s="2"/>
      <c r="M63" s="2"/>
      <c r="N63" s="2"/>
      <c r="O63" s="2"/>
      <c r="P63" s="2"/>
    </row>
    <row r="64" spans="1:16" ht="15.75" customHeight="1">
      <c r="A64" s="49"/>
      <c r="B64" s="2"/>
      <c r="C64" s="2"/>
      <c r="D64" s="2"/>
      <c r="E64" s="2"/>
      <c r="F64" s="2"/>
      <c r="G64" s="2"/>
      <c r="H64" s="2"/>
      <c r="I64" s="49"/>
      <c r="J64" s="2"/>
      <c r="K64" s="48"/>
      <c r="L64" s="2"/>
      <c r="M64" s="2"/>
      <c r="N64" s="2"/>
      <c r="O64" s="2"/>
      <c r="P64" s="2"/>
    </row>
    <row r="65" spans="1:16" ht="15.75" customHeight="1">
      <c r="A65" s="49"/>
      <c r="B65" s="2"/>
      <c r="C65" s="2"/>
      <c r="D65" s="2"/>
      <c r="E65" s="2"/>
      <c r="F65" s="2"/>
      <c r="G65" s="2"/>
      <c r="H65" s="2"/>
      <c r="I65" s="49"/>
      <c r="J65" s="2"/>
      <c r="K65" s="48"/>
      <c r="L65" s="2"/>
      <c r="M65" s="2"/>
      <c r="N65" s="2"/>
      <c r="O65" s="2"/>
      <c r="P65" s="2"/>
    </row>
    <row r="66" spans="1:16" ht="15.75" customHeight="1">
      <c r="A66" s="49"/>
      <c r="B66" s="2"/>
      <c r="C66" s="2"/>
      <c r="D66" s="2"/>
      <c r="E66" s="2"/>
      <c r="F66" s="2"/>
      <c r="G66" s="2"/>
      <c r="H66" s="2"/>
      <c r="I66" s="49"/>
      <c r="J66" s="2"/>
      <c r="K66" s="48"/>
      <c r="L66" s="2"/>
      <c r="M66" s="2"/>
      <c r="N66" s="2"/>
      <c r="O66" s="2"/>
      <c r="P66" s="2"/>
    </row>
    <row r="67" spans="1:16" ht="15.75" customHeight="1">
      <c r="A67" s="49"/>
      <c r="B67" s="2"/>
      <c r="C67" s="2"/>
      <c r="D67" s="2"/>
      <c r="E67" s="2"/>
      <c r="F67" s="2"/>
      <c r="G67" s="2"/>
      <c r="H67" s="2"/>
      <c r="I67" s="49"/>
      <c r="J67" s="2"/>
      <c r="K67" s="48"/>
      <c r="L67" s="2"/>
      <c r="M67" s="2"/>
      <c r="N67" s="2"/>
      <c r="O67" s="2"/>
      <c r="P67" s="2"/>
    </row>
    <row r="68" spans="1:16" ht="15.75" customHeight="1">
      <c r="A68" s="49"/>
      <c r="B68" s="2"/>
      <c r="C68" s="2"/>
      <c r="D68" s="2"/>
      <c r="E68" s="2"/>
      <c r="F68" s="2"/>
      <c r="G68" s="2"/>
      <c r="H68" s="2"/>
      <c r="I68" s="49"/>
      <c r="J68" s="2"/>
      <c r="K68" s="48"/>
      <c r="L68" s="2"/>
      <c r="M68" s="2"/>
      <c r="N68" s="2"/>
      <c r="O68" s="2"/>
      <c r="P68" s="2"/>
    </row>
    <row r="69" spans="1:16" ht="15.75" customHeight="1">
      <c r="A69" s="49"/>
      <c r="B69" s="2"/>
      <c r="C69" s="2"/>
      <c r="D69" s="2"/>
      <c r="E69" s="2"/>
      <c r="F69" s="2"/>
      <c r="G69" s="2"/>
      <c r="H69" s="2"/>
      <c r="I69" s="49"/>
      <c r="J69" s="2"/>
      <c r="K69" s="48"/>
      <c r="L69" s="2"/>
      <c r="M69" s="2"/>
      <c r="N69" s="2"/>
      <c r="O69" s="2"/>
      <c r="P69" s="2"/>
    </row>
    <row r="70" spans="1:16" ht="15.75" customHeight="1">
      <c r="A70" s="49"/>
      <c r="B70" s="2"/>
      <c r="C70" s="2"/>
      <c r="D70" s="2"/>
      <c r="E70" s="2"/>
      <c r="F70" s="2"/>
      <c r="G70" s="2"/>
      <c r="H70" s="2"/>
      <c r="I70" s="49"/>
      <c r="J70" s="2"/>
      <c r="K70" s="48"/>
      <c r="L70" s="2"/>
      <c r="M70" s="2"/>
      <c r="N70" s="2"/>
      <c r="O70" s="2"/>
      <c r="P70" s="2"/>
    </row>
    <row r="71" spans="1:16" ht="15.75" customHeight="1">
      <c r="A71" s="49"/>
      <c r="B71" s="2"/>
      <c r="C71" s="2"/>
      <c r="D71" s="2"/>
      <c r="E71" s="2"/>
      <c r="F71" s="2"/>
      <c r="G71" s="2"/>
      <c r="H71" s="2"/>
      <c r="I71" s="49"/>
      <c r="J71" s="2"/>
      <c r="K71" s="48"/>
      <c r="L71" s="2"/>
      <c r="M71" s="2"/>
      <c r="N71" s="2"/>
      <c r="O71" s="2"/>
      <c r="P71" s="2"/>
    </row>
    <row r="72" spans="1:16" ht="15.75" customHeight="1">
      <c r="A72" s="49"/>
      <c r="B72" s="2"/>
      <c r="C72" s="2"/>
      <c r="D72" s="2"/>
      <c r="E72" s="2"/>
      <c r="F72" s="2"/>
      <c r="G72" s="2"/>
      <c r="H72" s="2"/>
      <c r="I72" s="49"/>
      <c r="J72" s="2"/>
      <c r="K72" s="48"/>
      <c r="L72" s="2"/>
      <c r="M72" s="2"/>
      <c r="N72" s="2"/>
      <c r="O72" s="2"/>
      <c r="P72" s="2"/>
    </row>
    <row r="73" spans="1:16" ht="15.75" customHeight="1">
      <c r="A73" s="49"/>
      <c r="B73" s="2"/>
      <c r="C73" s="2"/>
      <c r="D73" s="2"/>
      <c r="E73" s="2"/>
      <c r="F73" s="2"/>
      <c r="G73" s="2"/>
      <c r="H73" s="2"/>
      <c r="I73" s="49"/>
      <c r="J73" s="2"/>
      <c r="K73" s="48"/>
      <c r="L73" s="2"/>
      <c r="M73" s="2"/>
      <c r="N73" s="2"/>
      <c r="O73" s="2"/>
      <c r="P73" s="2"/>
    </row>
    <row r="74" spans="1:16" ht="15.75" customHeight="1">
      <c r="A74" s="49"/>
      <c r="B74" s="2"/>
      <c r="C74" s="2"/>
      <c r="D74" s="2"/>
      <c r="E74" s="2"/>
      <c r="F74" s="2"/>
      <c r="G74" s="2"/>
      <c r="H74" s="2"/>
      <c r="I74" s="49"/>
      <c r="J74" s="2"/>
      <c r="K74" s="48"/>
      <c r="L74" s="2"/>
      <c r="M74" s="2"/>
      <c r="N74" s="2"/>
      <c r="O74" s="2"/>
      <c r="P74" s="2"/>
    </row>
    <row r="75" spans="1:16" ht="15.75" customHeight="1">
      <c r="A75" s="49"/>
      <c r="B75" s="2"/>
      <c r="C75" s="2"/>
      <c r="D75" s="2"/>
      <c r="E75" s="2"/>
      <c r="F75" s="2"/>
      <c r="G75" s="2"/>
      <c r="H75" s="2"/>
      <c r="I75" s="49"/>
      <c r="J75" s="2"/>
      <c r="K75" s="48"/>
      <c r="L75" s="2"/>
      <c r="M75" s="2"/>
      <c r="N75" s="2"/>
      <c r="O75" s="2"/>
      <c r="P75" s="2"/>
    </row>
    <row r="76" spans="1:16" ht="15.75" customHeight="1">
      <c r="A76" s="49"/>
      <c r="B76" s="2"/>
      <c r="C76" s="2"/>
      <c r="D76" s="2"/>
      <c r="E76" s="2"/>
      <c r="F76" s="2"/>
      <c r="G76" s="2"/>
      <c r="H76" s="2"/>
      <c r="I76" s="49"/>
      <c r="J76" s="2"/>
      <c r="K76" s="48"/>
      <c r="L76" s="2"/>
      <c r="M76" s="2"/>
      <c r="N76" s="2"/>
      <c r="O76" s="2"/>
      <c r="P76" s="2"/>
    </row>
    <row r="77" spans="1:16" ht="15.75" customHeight="1">
      <c r="A77" s="49"/>
      <c r="B77" s="2"/>
      <c r="C77" s="2"/>
      <c r="D77" s="2"/>
      <c r="E77" s="2"/>
      <c r="F77" s="2"/>
      <c r="G77" s="2"/>
      <c r="H77" s="2"/>
      <c r="I77" s="49"/>
      <c r="J77" s="2"/>
      <c r="K77" s="48"/>
      <c r="L77" s="2"/>
      <c r="M77" s="2"/>
      <c r="N77" s="2"/>
      <c r="O77" s="2"/>
      <c r="P77" s="2"/>
    </row>
    <row r="78" spans="1:16" ht="15.75" customHeight="1">
      <c r="A78" s="49"/>
      <c r="B78" s="2"/>
      <c r="C78" s="2"/>
      <c r="D78" s="2"/>
      <c r="E78" s="2"/>
      <c r="F78" s="2"/>
      <c r="G78" s="2"/>
      <c r="H78" s="2"/>
      <c r="I78" s="49"/>
      <c r="J78" s="2"/>
      <c r="K78" s="48"/>
      <c r="L78" s="2"/>
      <c r="M78" s="2"/>
      <c r="N78" s="2"/>
      <c r="O78" s="2"/>
      <c r="P78" s="2"/>
    </row>
    <row r="79" spans="1:16" ht="15.75" customHeight="1">
      <c r="A79" s="49"/>
      <c r="B79" s="2"/>
      <c r="C79" s="2"/>
      <c r="D79" s="2"/>
      <c r="E79" s="2"/>
      <c r="F79" s="2"/>
      <c r="G79" s="2"/>
      <c r="H79" s="2"/>
      <c r="I79" s="49"/>
      <c r="J79" s="2"/>
      <c r="K79" s="48"/>
      <c r="L79" s="2"/>
      <c r="M79" s="2"/>
      <c r="N79" s="2"/>
      <c r="O79" s="2"/>
      <c r="P79" s="2"/>
    </row>
    <row r="80" spans="1:16" ht="15.75" customHeight="1">
      <c r="A80" s="49"/>
      <c r="B80" s="2"/>
      <c r="C80" s="2"/>
      <c r="D80" s="2"/>
      <c r="E80" s="2"/>
      <c r="F80" s="2"/>
      <c r="G80" s="2"/>
      <c r="H80" s="2"/>
      <c r="I80" s="49"/>
      <c r="J80" s="2"/>
      <c r="K80" s="48"/>
      <c r="L80" s="2"/>
      <c r="M80" s="2"/>
      <c r="N80" s="2"/>
      <c r="O80" s="2"/>
      <c r="P80" s="2"/>
    </row>
    <row r="81" spans="1:16" ht="15.75" customHeight="1">
      <c r="A81" s="49"/>
      <c r="B81" s="2"/>
      <c r="C81" s="2"/>
      <c r="D81" s="2"/>
      <c r="E81" s="2"/>
      <c r="F81" s="2"/>
      <c r="G81" s="2"/>
      <c r="H81" s="2"/>
      <c r="I81" s="49"/>
      <c r="J81" s="2"/>
      <c r="K81" s="48"/>
      <c r="L81" s="2"/>
      <c r="M81" s="2"/>
      <c r="N81" s="2"/>
      <c r="O81" s="2"/>
      <c r="P81" s="2"/>
    </row>
    <row r="82" spans="1:16" ht="15.75" customHeight="1">
      <c r="A82" s="49"/>
      <c r="B82" s="2"/>
      <c r="C82" s="2"/>
      <c r="D82" s="2"/>
      <c r="E82" s="2"/>
      <c r="F82" s="2"/>
      <c r="G82" s="2"/>
      <c r="H82" s="2"/>
      <c r="I82" s="49"/>
      <c r="J82" s="2"/>
      <c r="K82" s="48"/>
      <c r="L82" s="2"/>
      <c r="M82" s="2"/>
      <c r="N82" s="2"/>
      <c r="O82" s="2"/>
      <c r="P82" s="2"/>
    </row>
    <row r="83" spans="1:16" ht="15.75" customHeight="1">
      <c r="A83" s="49"/>
      <c r="B83" s="2"/>
      <c r="C83" s="2"/>
      <c r="D83" s="2"/>
      <c r="E83" s="2"/>
      <c r="F83" s="2"/>
      <c r="G83" s="2"/>
      <c r="H83" s="2"/>
      <c r="I83" s="49"/>
      <c r="J83" s="2"/>
      <c r="K83" s="48"/>
      <c r="L83" s="2"/>
      <c r="M83" s="2"/>
      <c r="N83" s="2"/>
      <c r="O83" s="2"/>
      <c r="P83" s="2"/>
    </row>
    <row r="84" spans="1:16" ht="15.75" customHeight="1">
      <c r="A84" s="49"/>
      <c r="B84" s="2"/>
      <c r="C84" s="2"/>
      <c r="D84" s="2"/>
      <c r="E84" s="2"/>
      <c r="F84" s="2"/>
      <c r="G84" s="2"/>
      <c r="H84" s="2"/>
      <c r="I84" s="49"/>
      <c r="J84" s="2"/>
      <c r="K84" s="48"/>
      <c r="L84" s="2"/>
      <c r="M84" s="2"/>
      <c r="N84" s="2"/>
      <c r="O84" s="2"/>
      <c r="P84" s="2"/>
    </row>
    <row r="85" spans="1:16" ht="15.75" customHeight="1">
      <c r="A85" s="49"/>
      <c r="B85" s="2"/>
      <c r="C85" s="2"/>
      <c r="D85" s="2"/>
      <c r="E85" s="2"/>
      <c r="F85" s="2"/>
      <c r="G85" s="2"/>
      <c r="H85" s="2"/>
      <c r="I85" s="49"/>
      <c r="J85" s="2"/>
      <c r="K85" s="48"/>
      <c r="L85" s="2"/>
      <c r="M85" s="2"/>
      <c r="N85" s="2"/>
      <c r="O85" s="2"/>
      <c r="P85" s="2"/>
    </row>
    <row r="86" spans="1:16" ht="15.75" customHeight="1">
      <c r="A86" s="49"/>
      <c r="B86" s="2"/>
      <c r="C86" s="2"/>
      <c r="D86" s="2"/>
      <c r="E86" s="2"/>
      <c r="F86" s="2"/>
      <c r="G86" s="2"/>
      <c r="H86" s="2"/>
      <c r="I86" s="49"/>
      <c r="J86" s="2"/>
      <c r="K86" s="48"/>
      <c r="L86" s="2"/>
      <c r="M86" s="2"/>
      <c r="N86" s="2"/>
      <c r="O86" s="2"/>
      <c r="P86" s="2"/>
    </row>
    <row r="87" spans="1:16" ht="15.75" customHeight="1">
      <c r="A87" s="49"/>
      <c r="B87" s="2"/>
      <c r="C87" s="2"/>
      <c r="D87" s="2"/>
      <c r="E87" s="2"/>
      <c r="F87" s="2"/>
      <c r="G87" s="2"/>
      <c r="H87" s="2"/>
      <c r="I87" s="49"/>
      <c r="J87" s="2"/>
      <c r="K87" s="48"/>
      <c r="L87" s="2"/>
      <c r="M87" s="2"/>
      <c r="N87" s="2"/>
      <c r="O87" s="2"/>
      <c r="P87" s="2"/>
    </row>
    <row r="88" spans="1:16" ht="15.75" customHeight="1">
      <c r="A88" s="49"/>
      <c r="B88" s="2"/>
      <c r="C88" s="2"/>
      <c r="D88" s="2"/>
      <c r="E88" s="2"/>
      <c r="F88" s="2"/>
      <c r="G88" s="2"/>
      <c r="H88" s="2"/>
      <c r="I88" s="49"/>
      <c r="J88" s="2"/>
      <c r="K88" s="48"/>
      <c r="L88" s="2"/>
      <c r="M88" s="2"/>
      <c r="N88" s="2"/>
      <c r="O88" s="2"/>
      <c r="P88" s="2"/>
    </row>
    <row r="89" spans="1:16" ht="15.75" customHeight="1">
      <c r="A89" s="49"/>
      <c r="B89" s="2"/>
      <c r="C89" s="2"/>
      <c r="D89" s="2"/>
      <c r="E89" s="2"/>
      <c r="F89" s="2"/>
      <c r="G89" s="2"/>
      <c r="H89" s="2"/>
      <c r="I89" s="49"/>
      <c r="J89" s="2"/>
      <c r="K89" s="48"/>
      <c r="L89" s="2"/>
      <c r="M89" s="2"/>
      <c r="N89" s="2"/>
      <c r="O89" s="2"/>
      <c r="P89" s="2"/>
    </row>
    <row r="90" spans="1:16" ht="15.75" customHeight="1">
      <c r="A90" s="49"/>
      <c r="B90" s="2"/>
      <c r="C90" s="2"/>
      <c r="D90" s="2"/>
      <c r="E90" s="2"/>
      <c r="F90" s="2"/>
      <c r="G90" s="2"/>
      <c r="H90" s="2"/>
      <c r="I90" s="49"/>
      <c r="J90" s="2"/>
      <c r="K90" s="48"/>
      <c r="L90" s="2"/>
      <c r="M90" s="2"/>
      <c r="N90" s="2"/>
      <c r="O90" s="2"/>
      <c r="P90" s="2"/>
    </row>
    <row r="91" spans="1:16" ht="15.75" customHeight="1">
      <c r="A91" s="49"/>
      <c r="B91" s="2"/>
      <c r="C91" s="2"/>
      <c r="D91" s="2"/>
      <c r="E91" s="2"/>
      <c r="F91" s="2"/>
      <c r="G91" s="2"/>
      <c r="H91" s="2"/>
      <c r="I91" s="49"/>
      <c r="J91" s="2"/>
      <c r="K91" s="48"/>
      <c r="L91" s="2"/>
      <c r="M91" s="2"/>
      <c r="N91" s="2"/>
      <c r="O91" s="2"/>
      <c r="P91" s="2"/>
    </row>
    <row r="92" spans="1:16" ht="15.75" customHeight="1">
      <c r="A92" s="49"/>
      <c r="B92" s="2"/>
      <c r="C92" s="2"/>
      <c r="D92" s="2"/>
      <c r="E92" s="2"/>
      <c r="F92" s="2"/>
      <c r="G92" s="2"/>
      <c r="H92" s="2"/>
      <c r="I92" s="49"/>
      <c r="J92" s="2"/>
      <c r="K92" s="48"/>
      <c r="L92" s="2"/>
      <c r="M92" s="2"/>
      <c r="N92" s="2"/>
      <c r="O92" s="2"/>
      <c r="P92" s="2"/>
    </row>
    <row r="93" spans="1:16" ht="15.75" customHeight="1">
      <c r="A93" s="49"/>
      <c r="B93" s="2"/>
      <c r="C93" s="2"/>
      <c r="D93" s="2"/>
      <c r="E93" s="2"/>
      <c r="F93" s="2"/>
      <c r="G93" s="2"/>
      <c r="H93" s="2"/>
      <c r="I93" s="49"/>
      <c r="J93" s="2"/>
      <c r="K93" s="48"/>
      <c r="L93" s="2"/>
      <c r="M93" s="2"/>
      <c r="N93" s="2"/>
      <c r="O93" s="2"/>
      <c r="P93" s="2"/>
    </row>
    <row r="94" spans="1:16" ht="15.75" customHeight="1">
      <c r="A94" s="49"/>
      <c r="B94" s="2"/>
      <c r="C94" s="2"/>
      <c r="D94" s="2"/>
      <c r="E94" s="2"/>
      <c r="F94" s="2"/>
      <c r="G94" s="2"/>
      <c r="H94" s="2"/>
      <c r="I94" s="49"/>
      <c r="J94" s="2"/>
      <c r="K94" s="48"/>
      <c r="L94" s="2"/>
      <c r="M94" s="2"/>
      <c r="N94" s="2"/>
      <c r="O94" s="2"/>
      <c r="P94" s="2"/>
    </row>
    <row r="95" spans="1:16" ht="15.75" customHeight="1">
      <c r="A95" s="49"/>
      <c r="B95" s="2"/>
      <c r="C95" s="2"/>
      <c r="D95" s="2"/>
      <c r="E95" s="2"/>
      <c r="F95" s="2"/>
      <c r="G95" s="2"/>
      <c r="H95" s="2"/>
      <c r="I95" s="49"/>
      <c r="J95" s="2"/>
      <c r="K95" s="48"/>
      <c r="L95" s="2"/>
      <c r="M95" s="2"/>
      <c r="N95" s="2"/>
      <c r="O95" s="2"/>
      <c r="P95" s="2"/>
    </row>
    <row r="96" spans="1:16" ht="15.75" customHeight="1">
      <c r="A96" s="49"/>
      <c r="B96" s="2"/>
      <c r="C96" s="2"/>
      <c r="D96" s="2"/>
      <c r="E96" s="2"/>
      <c r="F96" s="2"/>
      <c r="G96" s="2"/>
      <c r="H96" s="2"/>
      <c r="I96" s="49"/>
      <c r="J96" s="2"/>
      <c r="K96" s="48"/>
      <c r="L96" s="2"/>
      <c r="M96" s="2"/>
      <c r="N96" s="2"/>
      <c r="O96" s="2"/>
      <c r="P96" s="2"/>
    </row>
    <row r="97" spans="1:16" ht="15.75" customHeight="1">
      <c r="A97" s="49"/>
      <c r="B97" s="2"/>
      <c r="C97" s="2"/>
      <c r="D97" s="2"/>
      <c r="E97" s="2"/>
      <c r="F97" s="2"/>
      <c r="G97" s="2"/>
      <c r="H97" s="2"/>
      <c r="I97" s="49"/>
      <c r="J97" s="2"/>
      <c r="K97" s="48"/>
      <c r="L97" s="2"/>
      <c r="M97" s="2"/>
      <c r="N97" s="2"/>
      <c r="O97" s="2"/>
      <c r="P97" s="2"/>
    </row>
    <row r="98" spans="1:16" ht="15.75" customHeight="1">
      <c r="A98" s="49"/>
      <c r="B98" s="2"/>
      <c r="C98" s="2"/>
      <c r="D98" s="2"/>
      <c r="E98" s="2"/>
      <c r="F98" s="2"/>
      <c r="G98" s="2"/>
      <c r="H98" s="2"/>
      <c r="I98" s="49"/>
      <c r="J98" s="2"/>
      <c r="K98" s="48"/>
      <c r="L98" s="2"/>
      <c r="M98" s="2"/>
      <c r="N98" s="2"/>
      <c r="O98" s="2"/>
      <c r="P98" s="2"/>
    </row>
    <row r="99" spans="1:16" ht="15.75" customHeight="1">
      <c r="A99" s="49"/>
      <c r="B99" s="2"/>
      <c r="C99" s="2"/>
      <c r="D99" s="2"/>
      <c r="E99" s="2"/>
      <c r="F99" s="2"/>
      <c r="G99" s="2"/>
      <c r="H99" s="2"/>
      <c r="I99" s="49"/>
      <c r="J99" s="2"/>
      <c r="K99" s="48"/>
      <c r="L99" s="2"/>
      <c r="M99" s="2"/>
      <c r="N99" s="2"/>
      <c r="O99" s="2"/>
      <c r="P99" s="2"/>
    </row>
    <row r="100" spans="1:16" ht="15.75" customHeight="1">
      <c r="A100" s="49"/>
      <c r="B100" s="2"/>
      <c r="C100" s="2"/>
      <c r="D100" s="2"/>
      <c r="E100" s="2"/>
      <c r="F100" s="2"/>
      <c r="G100" s="2"/>
      <c r="H100" s="2"/>
      <c r="I100" s="49"/>
      <c r="J100" s="2"/>
      <c r="K100" s="48"/>
      <c r="L100" s="2"/>
      <c r="M100" s="2"/>
      <c r="N100" s="2"/>
      <c r="O100" s="2"/>
      <c r="P100" s="2"/>
    </row>
    <row r="101" spans="1:16" ht="15.75" customHeight="1">
      <c r="A101" s="49"/>
      <c r="B101" s="2"/>
      <c r="C101" s="2"/>
      <c r="D101" s="2"/>
      <c r="E101" s="2"/>
      <c r="F101" s="2"/>
      <c r="G101" s="2"/>
      <c r="H101" s="2"/>
      <c r="I101" s="49"/>
      <c r="J101" s="2"/>
      <c r="K101" s="48"/>
      <c r="L101" s="2"/>
      <c r="M101" s="2"/>
      <c r="N101" s="2"/>
      <c r="O101" s="2"/>
      <c r="P101" s="2"/>
    </row>
    <row r="102" spans="1:16" ht="15.75" customHeight="1">
      <c r="A102" s="49"/>
      <c r="B102" s="2"/>
      <c r="C102" s="2"/>
      <c r="D102" s="2"/>
      <c r="E102" s="2"/>
      <c r="F102" s="2"/>
      <c r="G102" s="2"/>
      <c r="H102" s="2"/>
      <c r="I102" s="49"/>
      <c r="J102" s="2"/>
      <c r="K102" s="48"/>
      <c r="L102" s="2"/>
      <c r="M102" s="2"/>
      <c r="N102" s="2"/>
      <c r="O102" s="2"/>
      <c r="P102" s="2"/>
    </row>
    <row r="103" spans="1:16" ht="15.75" customHeight="1">
      <c r="A103" s="49"/>
      <c r="B103" s="2"/>
      <c r="C103" s="2"/>
      <c r="D103" s="2"/>
      <c r="E103" s="2"/>
      <c r="F103" s="2"/>
      <c r="G103" s="2"/>
      <c r="H103" s="2"/>
      <c r="I103" s="49"/>
      <c r="J103" s="2"/>
      <c r="K103" s="48"/>
      <c r="L103" s="2"/>
      <c r="M103" s="2"/>
      <c r="N103" s="2"/>
      <c r="O103" s="2"/>
      <c r="P103" s="2"/>
    </row>
    <row r="104" spans="1:16" ht="15.75" customHeight="1">
      <c r="A104" s="49"/>
      <c r="B104" s="2"/>
      <c r="C104" s="2"/>
      <c r="D104" s="2"/>
      <c r="E104" s="2"/>
      <c r="F104" s="2"/>
      <c r="G104" s="2"/>
      <c r="H104" s="2"/>
      <c r="I104" s="49"/>
      <c r="J104" s="2"/>
      <c r="K104" s="48"/>
      <c r="L104" s="2"/>
      <c r="M104" s="2"/>
      <c r="N104" s="2"/>
      <c r="O104" s="2"/>
      <c r="P104" s="2"/>
    </row>
    <row r="105" spans="1:16" ht="15.75" customHeight="1">
      <c r="A105" s="49"/>
      <c r="B105" s="2"/>
      <c r="C105" s="2"/>
      <c r="D105" s="2"/>
      <c r="E105" s="2"/>
      <c r="F105" s="2"/>
      <c r="G105" s="2"/>
      <c r="H105" s="2"/>
      <c r="I105" s="49"/>
      <c r="J105" s="2"/>
      <c r="K105" s="48"/>
      <c r="L105" s="2"/>
      <c r="M105" s="2"/>
      <c r="N105" s="2"/>
      <c r="O105" s="2"/>
      <c r="P105" s="2"/>
    </row>
    <row r="106" spans="1:16" ht="15.75" customHeight="1">
      <c r="A106" s="49"/>
      <c r="B106" s="2"/>
      <c r="C106" s="2"/>
      <c r="D106" s="2"/>
      <c r="E106" s="2"/>
      <c r="F106" s="2"/>
      <c r="G106" s="2"/>
      <c r="H106" s="2"/>
      <c r="I106" s="49"/>
      <c r="J106" s="2"/>
      <c r="K106" s="48"/>
      <c r="L106" s="2"/>
      <c r="M106" s="2"/>
      <c r="N106" s="2"/>
      <c r="O106" s="2"/>
      <c r="P106" s="2"/>
    </row>
    <row r="107" spans="1:16" ht="15.75" customHeight="1">
      <c r="A107" s="49"/>
      <c r="B107" s="2"/>
      <c r="C107" s="2"/>
      <c r="D107" s="2"/>
      <c r="E107" s="2"/>
      <c r="F107" s="2"/>
      <c r="G107" s="2"/>
      <c r="H107" s="2"/>
      <c r="I107" s="49"/>
      <c r="J107" s="2"/>
      <c r="K107" s="48"/>
      <c r="L107" s="2"/>
      <c r="M107" s="2"/>
      <c r="N107" s="2"/>
      <c r="O107" s="2"/>
      <c r="P107" s="2"/>
    </row>
    <row r="108" spans="1:16" ht="15.75" customHeight="1">
      <c r="A108" s="49"/>
      <c r="B108" s="2"/>
      <c r="C108" s="2"/>
      <c r="D108" s="2"/>
      <c r="E108" s="2"/>
      <c r="F108" s="2"/>
      <c r="G108" s="2"/>
      <c r="H108" s="2"/>
      <c r="I108" s="49"/>
      <c r="J108" s="2"/>
      <c r="K108" s="48"/>
      <c r="L108" s="2"/>
      <c r="M108" s="2"/>
      <c r="N108" s="2"/>
      <c r="O108" s="2"/>
      <c r="P108" s="2"/>
    </row>
    <row r="109" spans="1:16" ht="15.75" customHeight="1">
      <c r="A109" s="49"/>
      <c r="B109" s="2"/>
      <c r="C109" s="2"/>
      <c r="D109" s="2"/>
      <c r="E109" s="2"/>
      <c r="F109" s="2"/>
      <c r="G109" s="2"/>
      <c r="H109" s="2"/>
      <c r="I109" s="49"/>
      <c r="J109" s="2"/>
      <c r="K109" s="48"/>
      <c r="L109" s="2"/>
      <c r="M109" s="2"/>
      <c r="N109" s="2"/>
      <c r="O109" s="2"/>
      <c r="P109" s="2"/>
    </row>
    <row r="110" spans="1:16" ht="15.75" customHeight="1">
      <c r="A110" s="49"/>
      <c r="B110" s="2"/>
      <c r="C110" s="2"/>
      <c r="D110" s="2"/>
      <c r="E110" s="2"/>
      <c r="F110" s="2"/>
      <c r="G110" s="2"/>
      <c r="H110" s="2"/>
      <c r="I110" s="49"/>
      <c r="J110" s="2"/>
      <c r="K110" s="48"/>
      <c r="L110" s="2"/>
      <c r="M110" s="2"/>
      <c r="N110" s="2"/>
      <c r="O110" s="2"/>
      <c r="P110" s="2"/>
    </row>
    <row r="111" spans="1:16" ht="15.75" customHeight="1">
      <c r="A111" s="49"/>
      <c r="B111" s="2"/>
      <c r="C111" s="2"/>
      <c r="D111" s="2"/>
      <c r="E111" s="2"/>
      <c r="F111" s="2"/>
      <c r="G111" s="2"/>
      <c r="H111" s="2"/>
      <c r="I111" s="49"/>
      <c r="J111" s="2"/>
      <c r="K111" s="48"/>
      <c r="L111" s="2"/>
      <c r="M111" s="2"/>
      <c r="N111" s="2"/>
      <c r="O111" s="2"/>
      <c r="P111" s="2"/>
    </row>
    <row r="112" spans="1:16" ht="15.75" customHeight="1">
      <c r="A112" s="49"/>
      <c r="B112" s="2"/>
      <c r="C112" s="2"/>
      <c r="D112" s="2"/>
      <c r="E112" s="2"/>
      <c r="F112" s="2"/>
      <c r="G112" s="2"/>
      <c r="H112" s="2"/>
      <c r="I112" s="49"/>
      <c r="J112" s="2"/>
      <c r="K112" s="48"/>
      <c r="L112" s="2"/>
      <c r="M112" s="2"/>
      <c r="N112" s="2"/>
      <c r="O112" s="2"/>
      <c r="P112" s="2"/>
    </row>
    <row r="113" spans="1:16" ht="15.75" customHeight="1">
      <c r="A113" s="49"/>
      <c r="B113" s="2"/>
      <c r="C113" s="2"/>
      <c r="D113" s="2"/>
      <c r="E113" s="2"/>
      <c r="F113" s="2"/>
      <c r="G113" s="2"/>
      <c r="H113" s="2"/>
      <c r="I113" s="49"/>
      <c r="J113" s="2"/>
      <c r="K113" s="48"/>
      <c r="L113" s="2"/>
      <c r="M113" s="2"/>
      <c r="N113" s="2"/>
      <c r="O113" s="2"/>
      <c r="P113" s="2"/>
    </row>
    <row r="114" spans="1:16" ht="15.75" customHeight="1">
      <c r="A114" s="49"/>
      <c r="B114" s="2"/>
      <c r="C114" s="2"/>
      <c r="D114" s="2"/>
      <c r="E114" s="2"/>
      <c r="F114" s="2"/>
      <c r="G114" s="2"/>
      <c r="H114" s="2"/>
      <c r="I114" s="49"/>
      <c r="J114" s="2"/>
      <c r="K114" s="48"/>
      <c r="L114" s="2"/>
      <c r="M114" s="2"/>
      <c r="N114" s="2"/>
      <c r="O114" s="2"/>
      <c r="P114" s="2"/>
    </row>
    <row r="115" spans="1:16" ht="15.75" customHeight="1">
      <c r="A115" s="49"/>
      <c r="B115" s="2"/>
      <c r="C115" s="2"/>
      <c r="D115" s="2"/>
      <c r="E115" s="2"/>
      <c r="F115" s="2"/>
      <c r="G115" s="2"/>
      <c r="H115" s="2"/>
      <c r="I115" s="49"/>
      <c r="J115" s="2"/>
      <c r="K115" s="48"/>
      <c r="L115" s="2"/>
      <c r="M115" s="2"/>
      <c r="N115" s="2"/>
      <c r="O115" s="2"/>
      <c r="P115" s="2"/>
    </row>
    <row r="116" spans="1:16" ht="15.75" customHeight="1">
      <c r="A116" s="49"/>
      <c r="B116" s="2"/>
      <c r="C116" s="2"/>
      <c r="D116" s="2"/>
      <c r="E116" s="2"/>
      <c r="F116" s="2"/>
      <c r="G116" s="2"/>
      <c r="H116" s="2"/>
      <c r="I116" s="49"/>
      <c r="J116" s="2"/>
      <c r="K116" s="48"/>
      <c r="L116" s="2"/>
      <c r="M116" s="2"/>
      <c r="N116" s="2"/>
      <c r="O116" s="2"/>
      <c r="P116" s="2"/>
    </row>
    <row r="117" spans="1:16" ht="15.75" customHeight="1">
      <c r="A117" s="49"/>
      <c r="B117" s="2"/>
      <c r="C117" s="2"/>
      <c r="D117" s="2"/>
      <c r="E117" s="2"/>
      <c r="F117" s="2"/>
      <c r="G117" s="2"/>
      <c r="H117" s="2"/>
      <c r="I117" s="49"/>
      <c r="J117" s="2"/>
      <c r="K117" s="48"/>
      <c r="L117" s="2"/>
      <c r="M117" s="2"/>
      <c r="N117" s="2"/>
      <c r="O117" s="2"/>
      <c r="P117" s="2"/>
    </row>
    <row r="118" spans="1:16" ht="15.75" customHeight="1">
      <c r="A118" s="49"/>
      <c r="B118" s="2"/>
      <c r="C118" s="2"/>
      <c r="D118" s="2"/>
      <c r="E118" s="2"/>
      <c r="F118" s="2"/>
      <c r="G118" s="2"/>
      <c r="H118" s="2"/>
      <c r="I118" s="49"/>
      <c r="J118" s="2"/>
      <c r="K118" s="48"/>
      <c r="L118" s="2"/>
      <c r="M118" s="2"/>
      <c r="N118" s="2"/>
      <c r="O118" s="2"/>
      <c r="P118" s="2"/>
    </row>
    <row r="119" spans="1:16" ht="15.75" customHeight="1">
      <c r="A119" s="49"/>
      <c r="B119" s="2"/>
      <c r="C119" s="2"/>
      <c r="D119" s="2"/>
      <c r="E119" s="2"/>
      <c r="F119" s="2"/>
      <c r="G119" s="2"/>
      <c r="H119" s="2"/>
      <c r="I119" s="49"/>
      <c r="J119" s="2"/>
      <c r="K119" s="48"/>
      <c r="L119" s="2"/>
      <c r="M119" s="2"/>
      <c r="N119" s="2"/>
      <c r="O119" s="2"/>
      <c r="P119" s="2"/>
    </row>
    <row r="120" spans="1:16" ht="15.75" customHeight="1">
      <c r="A120" s="49"/>
      <c r="B120" s="2"/>
      <c r="C120" s="2"/>
      <c r="D120" s="2"/>
      <c r="E120" s="2"/>
      <c r="F120" s="2"/>
      <c r="G120" s="2"/>
      <c r="H120" s="2"/>
      <c r="I120" s="49"/>
      <c r="J120" s="2"/>
      <c r="K120" s="48"/>
      <c r="L120" s="2"/>
      <c r="M120" s="2"/>
      <c r="N120" s="2"/>
      <c r="O120" s="2"/>
      <c r="P120" s="2"/>
    </row>
    <row r="121" spans="1:16" ht="15.75" customHeight="1">
      <c r="A121" s="49"/>
      <c r="B121" s="2"/>
      <c r="C121" s="2"/>
      <c r="D121" s="2"/>
      <c r="E121" s="2"/>
      <c r="F121" s="2"/>
      <c r="G121" s="2"/>
      <c r="H121" s="2"/>
      <c r="I121" s="49"/>
      <c r="J121" s="2"/>
      <c r="K121" s="48"/>
      <c r="L121" s="2"/>
      <c r="M121" s="2"/>
      <c r="N121" s="2"/>
      <c r="O121" s="2"/>
      <c r="P121" s="2"/>
    </row>
    <row r="122" spans="1:16" ht="15.75" customHeight="1">
      <c r="A122" s="49"/>
      <c r="B122" s="2"/>
      <c r="C122" s="2"/>
      <c r="D122" s="2"/>
      <c r="E122" s="2"/>
      <c r="F122" s="2"/>
      <c r="G122" s="2"/>
      <c r="H122" s="2"/>
      <c r="I122" s="49"/>
      <c r="J122" s="2"/>
      <c r="K122" s="48"/>
      <c r="L122" s="2"/>
      <c r="M122" s="2"/>
      <c r="N122" s="2"/>
      <c r="O122" s="2"/>
      <c r="P122" s="2"/>
    </row>
    <row r="123" spans="1:16" ht="15.75" customHeight="1">
      <c r="A123" s="49"/>
      <c r="B123" s="2"/>
      <c r="C123" s="2"/>
      <c r="D123" s="2"/>
      <c r="E123" s="2"/>
      <c r="F123" s="2"/>
      <c r="G123" s="2"/>
      <c r="H123" s="2"/>
      <c r="I123" s="49"/>
      <c r="J123" s="2"/>
      <c r="K123" s="48"/>
      <c r="L123" s="2"/>
      <c r="M123" s="2"/>
      <c r="N123" s="2"/>
      <c r="O123" s="2"/>
      <c r="P123" s="2"/>
    </row>
    <row r="124" spans="1:16" ht="15.75" customHeight="1">
      <c r="A124" s="49"/>
      <c r="B124" s="2"/>
      <c r="C124" s="2"/>
      <c r="D124" s="2"/>
      <c r="E124" s="2"/>
      <c r="F124" s="2"/>
      <c r="G124" s="2"/>
      <c r="H124" s="2"/>
      <c r="I124" s="49"/>
      <c r="J124" s="2"/>
      <c r="K124" s="48"/>
      <c r="L124" s="2"/>
      <c r="M124" s="2"/>
      <c r="N124" s="2"/>
      <c r="O124" s="2"/>
      <c r="P124" s="2"/>
    </row>
    <row r="125" spans="1:16" ht="15.75" customHeight="1">
      <c r="A125" s="49"/>
      <c r="B125" s="2"/>
      <c r="C125" s="2"/>
      <c r="D125" s="2"/>
      <c r="E125" s="2"/>
      <c r="F125" s="2"/>
      <c r="G125" s="2"/>
      <c r="H125" s="2"/>
      <c r="I125" s="49"/>
      <c r="J125" s="2"/>
      <c r="K125" s="48"/>
      <c r="L125" s="2"/>
      <c r="M125" s="2"/>
      <c r="N125" s="2"/>
      <c r="O125" s="2"/>
      <c r="P125" s="2"/>
    </row>
    <row r="126" spans="1:16" ht="15.75" customHeight="1">
      <c r="A126" s="49"/>
      <c r="B126" s="2"/>
      <c r="C126" s="2"/>
      <c r="D126" s="2"/>
      <c r="E126" s="2"/>
      <c r="F126" s="2"/>
      <c r="G126" s="2"/>
      <c r="H126" s="2"/>
      <c r="I126" s="49"/>
      <c r="J126" s="2"/>
      <c r="K126" s="48"/>
      <c r="L126" s="2"/>
      <c r="M126" s="2"/>
      <c r="N126" s="2"/>
      <c r="O126" s="2"/>
      <c r="P126" s="2"/>
    </row>
    <row r="127" spans="1:16" ht="15.75" customHeight="1">
      <c r="A127" s="49"/>
      <c r="B127" s="2"/>
      <c r="C127" s="2"/>
      <c r="D127" s="2"/>
      <c r="E127" s="2"/>
      <c r="F127" s="2"/>
      <c r="G127" s="2"/>
      <c r="H127" s="2"/>
      <c r="I127" s="49"/>
      <c r="J127" s="2"/>
      <c r="K127" s="48"/>
      <c r="L127" s="2"/>
      <c r="M127" s="2"/>
      <c r="N127" s="2"/>
      <c r="O127" s="2"/>
      <c r="P127" s="2"/>
    </row>
    <row r="128" spans="1:16" ht="15.75" customHeight="1">
      <c r="A128" s="49"/>
      <c r="B128" s="2"/>
      <c r="C128" s="2"/>
      <c r="D128" s="2"/>
      <c r="E128" s="2"/>
      <c r="F128" s="2"/>
      <c r="G128" s="2"/>
      <c r="H128" s="2"/>
      <c r="I128" s="49"/>
      <c r="J128" s="2"/>
      <c r="K128" s="48"/>
      <c r="L128" s="2"/>
      <c r="M128" s="2"/>
      <c r="N128" s="2"/>
      <c r="O128" s="2"/>
      <c r="P128" s="2"/>
    </row>
    <row r="129" spans="1:16" ht="15.75" customHeight="1">
      <c r="A129" s="49"/>
      <c r="B129" s="2"/>
      <c r="C129" s="2"/>
      <c r="D129" s="2"/>
      <c r="E129" s="2"/>
      <c r="F129" s="2"/>
      <c r="G129" s="2"/>
      <c r="H129" s="2"/>
      <c r="I129" s="49"/>
      <c r="J129" s="2"/>
      <c r="K129" s="48"/>
      <c r="L129" s="2"/>
      <c r="M129" s="2"/>
      <c r="N129" s="2"/>
      <c r="O129" s="2"/>
      <c r="P129" s="2"/>
    </row>
    <row r="130" spans="1:16" ht="15.75" customHeight="1">
      <c r="A130" s="49"/>
      <c r="B130" s="2"/>
      <c r="C130" s="2"/>
      <c r="D130" s="2"/>
      <c r="E130" s="2"/>
      <c r="F130" s="2"/>
      <c r="G130" s="2"/>
      <c r="H130" s="2"/>
      <c r="I130" s="49"/>
      <c r="J130" s="2"/>
      <c r="K130" s="48"/>
      <c r="L130" s="2"/>
      <c r="M130" s="2"/>
      <c r="N130" s="2"/>
      <c r="O130" s="2"/>
      <c r="P130" s="2"/>
    </row>
    <row r="131" spans="1:16" ht="15.75" customHeight="1">
      <c r="A131" s="49"/>
      <c r="B131" s="2"/>
      <c r="C131" s="2"/>
      <c r="D131" s="2"/>
      <c r="E131" s="2"/>
      <c r="F131" s="2"/>
      <c r="G131" s="2"/>
      <c r="H131" s="2"/>
      <c r="I131" s="49"/>
      <c r="J131" s="2"/>
      <c r="K131" s="48"/>
      <c r="L131" s="2"/>
      <c r="M131" s="2"/>
      <c r="N131" s="2"/>
      <c r="O131" s="2"/>
      <c r="P131" s="2"/>
    </row>
    <row r="132" spans="1:16" ht="15.75" customHeight="1">
      <c r="A132" s="49"/>
      <c r="B132" s="2"/>
      <c r="C132" s="2"/>
      <c r="D132" s="2"/>
      <c r="E132" s="2"/>
      <c r="F132" s="2"/>
      <c r="G132" s="2"/>
      <c r="H132" s="2"/>
      <c r="I132" s="49"/>
      <c r="J132" s="2"/>
      <c r="K132" s="48"/>
      <c r="L132" s="2"/>
      <c r="M132" s="2"/>
      <c r="N132" s="2"/>
      <c r="O132" s="2"/>
      <c r="P132" s="2"/>
    </row>
    <row r="133" spans="1:16" ht="15.75" customHeight="1">
      <c r="A133" s="49"/>
      <c r="B133" s="2"/>
      <c r="C133" s="2"/>
      <c r="D133" s="2"/>
      <c r="E133" s="2"/>
      <c r="F133" s="2"/>
      <c r="G133" s="2"/>
      <c r="H133" s="2"/>
      <c r="I133" s="49"/>
      <c r="J133" s="2"/>
      <c r="K133" s="48"/>
      <c r="L133" s="2"/>
      <c r="M133" s="2"/>
      <c r="N133" s="2"/>
      <c r="O133" s="2"/>
      <c r="P133" s="2"/>
    </row>
    <row r="134" spans="1:16" ht="15.75" customHeight="1">
      <c r="A134" s="49"/>
      <c r="B134" s="2"/>
      <c r="C134" s="2"/>
      <c r="D134" s="2"/>
      <c r="E134" s="2"/>
      <c r="F134" s="2"/>
      <c r="G134" s="2"/>
      <c r="H134" s="2"/>
      <c r="I134" s="49"/>
      <c r="J134" s="2"/>
      <c r="K134" s="48"/>
      <c r="L134" s="2"/>
      <c r="M134" s="2"/>
      <c r="N134" s="2"/>
      <c r="O134" s="2"/>
      <c r="P134" s="2"/>
    </row>
    <row r="135" spans="1:16" ht="15.75" customHeight="1">
      <c r="A135" s="49"/>
      <c r="B135" s="2"/>
      <c r="C135" s="2"/>
      <c r="D135" s="2"/>
      <c r="E135" s="2"/>
      <c r="F135" s="2"/>
      <c r="G135" s="2"/>
      <c r="H135" s="2"/>
      <c r="I135" s="49"/>
      <c r="J135" s="2"/>
      <c r="K135" s="48"/>
      <c r="L135" s="2"/>
      <c r="M135" s="2"/>
      <c r="N135" s="2"/>
      <c r="O135" s="2"/>
      <c r="P135" s="2"/>
    </row>
    <row r="136" spans="1:16" ht="15.75" customHeight="1">
      <c r="A136" s="49"/>
      <c r="B136" s="2"/>
      <c r="C136" s="2"/>
      <c r="D136" s="2"/>
      <c r="E136" s="2"/>
      <c r="F136" s="2"/>
      <c r="G136" s="2"/>
      <c r="H136" s="2"/>
      <c r="I136" s="49"/>
      <c r="J136" s="2"/>
      <c r="K136" s="48"/>
      <c r="L136" s="2"/>
      <c r="M136" s="2"/>
      <c r="N136" s="2"/>
      <c r="O136" s="2"/>
      <c r="P136" s="2"/>
    </row>
    <row r="137" spans="1:16" ht="15.75" customHeight="1">
      <c r="A137" s="49"/>
      <c r="B137" s="2"/>
      <c r="C137" s="2"/>
      <c r="D137" s="2"/>
      <c r="E137" s="2"/>
      <c r="F137" s="2"/>
      <c r="G137" s="2"/>
      <c r="H137" s="2"/>
      <c r="I137" s="49"/>
      <c r="J137" s="2"/>
      <c r="K137" s="48"/>
      <c r="L137" s="2"/>
      <c r="M137" s="2"/>
      <c r="N137" s="2"/>
      <c r="O137" s="2"/>
      <c r="P137" s="2"/>
    </row>
    <row r="138" spans="1:16" ht="15.75" customHeight="1">
      <c r="A138" s="49"/>
      <c r="B138" s="2"/>
      <c r="C138" s="2"/>
      <c r="D138" s="2"/>
      <c r="E138" s="2"/>
      <c r="F138" s="2"/>
      <c r="G138" s="2"/>
      <c r="H138" s="2"/>
      <c r="I138" s="49"/>
      <c r="J138" s="2"/>
      <c r="K138" s="48"/>
      <c r="L138" s="2"/>
      <c r="M138" s="2"/>
      <c r="N138" s="2"/>
      <c r="O138" s="2"/>
      <c r="P138" s="2"/>
    </row>
    <row r="139" spans="1:16" ht="15.75" customHeight="1">
      <c r="A139" s="49"/>
      <c r="B139" s="2"/>
      <c r="C139" s="2"/>
      <c r="D139" s="2"/>
      <c r="E139" s="2"/>
      <c r="F139" s="2"/>
      <c r="G139" s="2"/>
      <c r="H139" s="2"/>
      <c r="I139" s="49"/>
      <c r="J139" s="2"/>
      <c r="K139" s="48"/>
      <c r="L139" s="2"/>
      <c r="M139" s="2"/>
      <c r="N139" s="2"/>
      <c r="O139" s="2"/>
      <c r="P139" s="2"/>
    </row>
    <row r="140" spans="1:16" ht="15.75" customHeight="1">
      <c r="A140" s="49"/>
      <c r="B140" s="2"/>
      <c r="C140" s="2"/>
      <c r="D140" s="2"/>
      <c r="E140" s="2"/>
      <c r="F140" s="2"/>
      <c r="G140" s="2"/>
      <c r="H140" s="2"/>
      <c r="I140" s="49"/>
      <c r="J140" s="2"/>
      <c r="K140" s="48"/>
      <c r="L140" s="2"/>
      <c r="M140" s="2"/>
      <c r="N140" s="2"/>
      <c r="O140" s="2"/>
      <c r="P140" s="2"/>
    </row>
    <row r="141" spans="1:16" ht="15.75" customHeight="1">
      <c r="A141" s="49"/>
      <c r="B141" s="2"/>
      <c r="C141" s="2"/>
      <c r="D141" s="2"/>
      <c r="E141" s="2"/>
      <c r="F141" s="2"/>
      <c r="G141" s="2"/>
      <c r="H141" s="2"/>
      <c r="I141" s="49"/>
      <c r="J141" s="2"/>
      <c r="K141" s="48"/>
      <c r="L141" s="2"/>
      <c r="M141" s="2"/>
      <c r="N141" s="2"/>
      <c r="O141" s="2"/>
      <c r="P141" s="2"/>
    </row>
    <row r="142" spans="1:16" ht="15.75" customHeight="1">
      <c r="A142" s="49"/>
      <c r="B142" s="2"/>
      <c r="C142" s="2"/>
      <c r="D142" s="2"/>
      <c r="E142" s="2"/>
      <c r="F142" s="2"/>
      <c r="G142" s="2"/>
      <c r="H142" s="2"/>
      <c r="I142" s="49"/>
      <c r="J142" s="2"/>
      <c r="K142" s="48"/>
      <c r="L142" s="2"/>
      <c r="M142" s="2"/>
      <c r="N142" s="2"/>
      <c r="O142" s="2"/>
      <c r="P142" s="2"/>
    </row>
    <row r="143" spans="1:16" ht="15.75" customHeight="1">
      <c r="A143" s="49"/>
      <c r="B143" s="2"/>
      <c r="C143" s="2"/>
      <c r="D143" s="2"/>
      <c r="E143" s="2"/>
      <c r="F143" s="2"/>
      <c r="G143" s="2"/>
      <c r="H143" s="2"/>
      <c r="I143" s="49"/>
      <c r="J143" s="2"/>
      <c r="K143" s="48"/>
      <c r="L143" s="2"/>
      <c r="M143" s="2"/>
      <c r="N143" s="2"/>
      <c r="O143" s="2"/>
      <c r="P143" s="2"/>
    </row>
    <row r="144" spans="1:16" ht="15.75" customHeight="1">
      <c r="A144" s="49"/>
      <c r="B144" s="2"/>
      <c r="C144" s="2"/>
      <c r="D144" s="2"/>
      <c r="E144" s="2"/>
      <c r="F144" s="2"/>
      <c r="G144" s="2"/>
      <c r="H144" s="2"/>
      <c r="I144" s="49"/>
      <c r="J144" s="2"/>
      <c r="K144" s="48"/>
      <c r="L144" s="2"/>
      <c r="M144" s="2"/>
      <c r="N144" s="2"/>
      <c r="O144" s="2"/>
      <c r="P144" s="2"/>
    </row>
    <row r="145" spans="1:16" ht="15.75" customHeight="1">
      <c r="A145" s="49"/>
      <c r="B145" s="2"/>
      <c r="C145" s="2"/>
      <c r="D145" s="2"/>
      <c r="E145" s="2"/>
      <c r="F145" s="2"/>
      <c r="G145" s="2"/>
      <c r="H145" s="2"/>
      <c r="I145" s="49"/>
      <c r="J145" s="2"/>
      <c r="K145" s="48"/>
      <c r="L145" s="2"/>
      <c r="M145" s="2"/>
      <c r="N145" s="2"/>
      <c r="O145" s="2"/>
      <c r="P145" s="2"/>
    </row>
    <row r="146" spans="1:16" ht="15.75" customHeight="1">
      <c r="A146" s="49"/>
      <c r="B146" s="2"/>
      <c r="C146" s="2"/>
      <c r="D146" s="2"/>
      <c r="E146" s="2"/>
      <c r="F146" s="2"/>
      <c r="G146" s="2"/>
      <c r="H146" s="2"/>
      <c r="I146" s="49"/>
      <c r="J146" s="2"/>
      <c r="K146" s="48"/>
      <c r="L146" s="2"/>
      <c r="M146" s="2"/>
      <c r="N146" s="2"/>
      <c r="O146" s="2"/>
      <c r="P146" s="2"/>
    </row>
    <row r="147" spans="1:16" ht="15.75" customHeight="1">
      <c r="A147" s="49"/>
      <c r="B147" s="2"/>
      <c r="C147" s="2"/>
      <c r="D147" s="2"/>
      <c r="E147" s="2"/>
      <c r="F147" s="2"/>
      <c r="G147" s="2"/>
      <c r="H147" s="2"/>
      <c r="I147" s="49"/>
      <c r="J147" s="2"/>
      <c r="K147" s="48"/>
      <c r="L147" s="2"/>
      <c r="M147" s="2"/>
      <c r="N147" s="2"/>
      <c r="O147" s="2"/>
      <c r="P147" s="2"/>
    </row>
    <row r="148" spans="1:16" ht="15.75" customHeight="1">
      <c r="A148" s="49"/>
      <c r="B148" s="2"/>
      <c r="C148" s="2"/>
      <c r="D148" s="2"/>
      <c r="E148" s="2"/>
      <c r="F148" s="2"/>
      <c r="G148" s="2"/>
      <c r="H148" s="2"/>
      <c r="I148" s="49"/>
      <c r="J148" s="2"/>
      <c r="K148" s="48"/>
      <c r="L148" s="2"/>
      <c r="M148" s="2"/>
      <c r="N148" s="2"/>
      <c r="O148" s="2"/>
      <c r="P148" s="2"/>
    </row>
    <row r="149" spans="1:16" ht="15.75" customHeight="1">
      <c r="A149" s="49"/>
      <c r="B149" s="2"/>
      <c r="C149" s="2"/>
      <c r="D149" s="2"/>
      <c r="E149" s="2"/>
      <c r="F149" s="2"/>
      <c r="G149" s="2"/>
      <c r="H149" s="2"/>
      <c r="I149" s="49"/>
      <c r="J149" s="2"/>
      <c r="K149" s="48"/>
      <c r="L149" s="2"/>
      <c r="M149" s="2"/>
      <c r="N149" s="2"/>
      <c r="O149" s="2"/>
      <c r="P149" s="2"/>
    </row>
    <row r="150" spans="1:16" ht="15.75" customHeight="1">
      <c r="A150" s="49"/>
      <c r="B150" s="2"/>
      <c r="C150" s="2"/>
      <c r="D150" s="2"/>
      <c r="E150" s="2"/>
      <c r="F150" s="2"/>
      <c r="G150" s="2"/>
      <c r="H150" s="2"/>
      <c r="I150" s="49"/>
      <c r="J150" s="2"/>
      <c r="K150" s="48"/>
      <c r="L150" s="2"/>
      <c r="M150" s="2"/>
      <c r="N150" s="2"/>
      <c r="O150" s="2"/>
      <c r="P150" s="2"/>
    </row>
    <row r="151" spans="1:16" ht="15.75" customHeight="1">
      <c r="A151" s="49"/>
      <c r="B151" s="2"/>
      <c r="C151" s="2"/>
      <c r="D151" s="2"/>
      <c r="E151" s="2"/>
      <c r="F151" s="2"/>
      <c r="G151" s="2"/>
      <c r="H151" s="2"/>
      <c r="I151" s="49"/>
      <c r="J151" s="2"/>
      <c r="K151" s="48"/>
      <c r="L151" s="2"/>
      <c r="M151" s="2"/>
      <c r="N151" s="2"/>
      <c r="O151" s="2"/>
      <c r="P151" s="2"/>
    </row>
    <row r="152" spans="1:16" ht="15.75" customHeight="1">
      <c r="A152" s="49"/>
      <c r="B152" s="2"/>
      <c r="C152" s="2"/>
      <c r="D152" s="2"/>
      <c r="E152" s="2"/>
      <c r="F152" s="2"/>
      <c r="G152" s="2"/>
      <c r="H152" s="2"/>
      <c r="I152" s="49"/>
      <c r="J152" s="2"/>
      <c r="K152" s="48"/>
      <c r="L152" s="2"/>
      <c r="M152" s="2"/>
      <c r="N152" s="2"/>
      <c r="O152" s="2"/>
      <c r="P152" s="2"/>
    </row>
    <row r="153" spans="1:16" ht="15.75" customHeight="1">
      <c r="A153" s="49"/>
      <c r="B153" s="2"/>
      <c r="C153" s="2"/>
      <c r="D153" s="2"/>
      <c r="E153" s="2"/>
      <c r="F153" s="2"/>
      <c r="G153" s="2"/>
      <c r="H153" s="2"/>
      <c r="I153" s="49"/>
      <c r="J153" s="2"/>
      <c r="K153" s="48"/>
      <c r="L153" s="2"/>
      <c r="M153" s="2"/>
      <c r="N153" s="2"/>
      <c r="O153" s="2"/>
      <c r="P153" s="2"/>
    </row>
    <row r="154" spans="1:16" ht="15.75" customHeight="1">
      <c r="A154" s="49"/>
      <c r="B154" s="2"/>
      <c r="C154" s="2"/>
      <c r="D154" s="2"/>
      <c r="E154" s="2"/>
      <c r="F154" s="2"/>
      <c r="G154" s="2"/>
      <c r="H154" s="2"/>
      <c r="I154" s="49"/>
      <c r="J154" s="2"/>
      <c r="K154" s="48"/>
      <c r="L154" s="2"/>
      <c r="M154" s="2"/>
      <c r="N154" s="2"/>
      <c r="O154" s="2"/>
      <c r="P154" s="2"/>
    </row>
    <row r="155" spans="1:16" ht="15.75" customHeight="1">
      <c r="A155" s="49"/>
      <c r="B155" s="2"/>
      <c r="C155" s="2"/>
      <c r="D155" s="2"/>
      <c r="E155" s="2"/>
      <c r="F155" s="2"/>
      <c r="G155" s="2"/>
      <c r="H155" s="2"/>
      <c r="I155" s="49"/>
      <c r="J155" s="2"/>
      <c r="K155" s="48"/>
      <c r="L155" s="2"/>
      <c r="M155" s="2"/>
      <c r="N155" s="2"/>
      <c r="O155" s="2"/>
      <c r="P155" s="2"/>
    </row>
    <row r="156" spans="1:16" ht="15.75" customHeight="1">
      <c r="A156" s="49"/>
      <c r="B156" s="2"/>
      <c r="C156" s="2"/>
      <c r="D156" s="2"/>
      <c r="E156" s="2"/>
      <c r="F156" s="2"/>
      <c r="G156" s="2"/>
      <c r="H156" s="2"/>
      <c r="I156" s="49"/>
      <c r="J156" s="2"/>
      <c r="K156" s="48"/>
      <c r="L156" s="2"/>
      <c r="M156" s="2"/>
      <c r="N156" s="2"/>
      <c r="O156" s="2"/>
      <c r="P156" s="2"/>
    </row>
    <row r="157" spans="1:16" ht="15.75" customHeight="1">
      <c r="A157" s="49"/>
      <c r="B157" s="2"/>
      <c r="C157" s="2"/>
      <c r="D157" s="2"/>
      <c r="E157" s="2"/>
      <c r="F157" s="2"/>
      <c r="G157" s="2"/>
      <c r="H157" s="2"/>
      <c r="I157" s="49"/>
      <c r="J157" s="2"/>
      <c r="K157" s="48"/>
      <c r="L157" s="2"/>
      <c r="M157" s="2"/>
      <c r="N157" s="2"/>
      <c r="O157" s="2"/>
      <c r="P157" s="2"/>
    </row>
    <row r="158" spans="1:16" ht="15.75" customHeight="1">
      <c r="A158" s="49"/>
      <c r="B158" s="2"/>
      <c r="C158" s="2"/>
      <c r="D158" s="2"/>
      <c r="E158" s="2"/>
      <c r="F158" s="2"/>
      <c r="G158" s="2"/>
      <c r="H158" s="2"/>
      <c r="I158" s="49"/>
      <c r="J158" s="2"/>
      <c r="K158" s="48"/>
      <c r="L158" s="2"/>
      <c r="M158" s="2"/>
      <c r="N158" s="2"/>
      <c r="O158" s="2"/>
      <c r="P158" s="2"/>
    </row>
    <row r="159" spans="1:16" ht="15.75" customHeight="1">
      <c r="A159" s="49"/>
      <c r="B159" s="2"/>
      <c r="C159" s="2"/>
      <c r="D159" s="2"/>
      <c r="E159" s="2"/>
      <c r="F159" s="2"/>
      <c r="G159" s="2"/>
      <c r="H159" s="2"/>
      <c r="I159" s="49"/>
      <c r="J159" s="2"/>
      <c r="K159" s="48"/>
      <c r="L159" s="2"/>
      <c r="M159" s="2"/>
      <c r="N159" s="2"/>
      <c r="O159" s="2"/>
      <c r="P159" s="2"/>
    </row>
    <row r="160" spans="1:16" ht="15.75" customHeight="1">
      <c r="A160" s="49"/>
      <c r="B160" s="2"/>
      <c r="C160" s="2"/>
      <c r="D160" s="2"/>
      <c r="E160" s="2"/>
      <c r="F160" s="2"/>
      <c r="G160" s="2"/>
      <c r="H160" s="2"/>
      <c r="I160" s="49"/>
      <c r="J160" s="2"/>
      <c r="K160" s="48"/>
      <c r="L160" s="2"/>
      <c r="M160" s="2"/>
      <c r="N160" s="2"/>
      <c r="O160" s="2"/>
      <c r="P160" s="2"/>
    </row>
    <row r="161" spans="1:16" ht="15.75" customHeight="1">
      <c r="A161" s="49"/>
      <c r="B161" s="2"/>
      <c r="C161" s="2"/>
      <c r="D161" s="2"/>
      <c r="E161" s="2"/>
      <c r="F161" s="2"/>
      <c r="G161" s="2"/>
      <c r="H161" s="2"/>
      <c r="I161" s="49"/>
      <c r="J161" s="2"/>
      <c r="K161" s="48"/>
      <c r="L161" s="2"/>
      <c r="M161" s="2"/>
      <c r="N161" s="2"/>
      <c r="O161" s="2"/>
      <c r="P161" s="2"/>
    </row>
    <row r="162" spans="1:16" ht="15.75" customHeight="1">
      <c r="A162" s="49"/>
      <c r="B162" s="2"/>
      <c r="C162" s="2"/>
      <c r="D162" s="2"/>
      <c r="E162" s="2"/>
      <c r="F162" s="2"/>
      <c r="G162" s="2"/>
      <c r="H162" s="2"/>
      <c r="I162" s="49"/>
      <c r="J162" s="2"/>
      <c r="K162" s="48"/>
      <c r="L162" s="2"/>
      <c r="M162" s="2"/>
      <c r="N162" s="2"/>
      <c r="O162" s="2"/>
      <c r="P162" s="2"/>
    </row>
    <row r="163" spans="1:16" ht="15.75" customHeight="1">
      <c r="A163" s="49"/>
      <c r="B163" s="2"/>
      <c r="C163" s="2"/>
      <c r="D163" s="2"/>
      <c r="E163" s="2"/>
      <c r="F163" s="2"/>
      <c r="G163" s="2"/>
      <c r="H163" s="2"/>
      <c r="I163" s="49"/>
      <c r="J163" s="2"/>
      <c r="K163" s="48"/>
      <c r="L163" s="2"/>
      <c r="M163" s="2"/>
      <c r="N163" s="2"/>
      <c r="O163" s="2"/>
      <c r="P163" s="2"/>
    </row>
    <row r="164" spans="1:16" ht="15.75" customHeight="1">
      <c r="A164" s="49"/>
      <c r="B164" s="2"/>
      <c r="C164" s="2"/>
      <c r="D164" s="2"/>
      <c r="E164" s="2"/>
      <c r="F164" s="2"/>
      <c r="G164" s="2"/>
      <c r="H164" s="2"/>
      <c r="I164" s="49"/>
      <c r="J164" s="2"/>
      <c r="K164" s="48"/>
      <c r="L164" s="2"/>
      <c r="M164" s="2"/>
      <c r="N164" s="2"/>
      <c r="O164" s="2"/>
      <c r="P164" s="2"/>
    </row>
    <row r="165" spans="1:16" ht="15.75" customHeight="1">
      <c r="A165" s="49"/>
      <c r="B165" s="2"/>
      <c r="C165" s="2"/>
      <c r="D165" s="2"/>
      <c r="E165" s="2"/>
      <c r="F165" s="2"/>
      <c r="G165" s="2"/>
      <c r="H165" s="2"/>
      <c r="I165" s="49"/>
      <c r="J165" s="2"/>
      <c r="K165" s="48"/>
      <c r="L165" s="2"/>
      <c r="M165" s="2"/>
      <c r="N165" s="2"/>
      <c r="O165" s="2"/>
      <c r="P165" s="2"/>
    </row>
    <row r="166" spans="1:16" ht="15.75" customHeight="1">
      <c r="A166" s="49"/>
      <c r="B166" s="2"/>
      <c r="C166" s="2"/>
      <c r="D166" s="2"/>
      <c r="E166" s="2"/>
      <c r="F166" s="2"/>
      <c r="G166" s="2"/>
      <c r="H166" s="2"/>
      <c r="I166" s="49"/>
      <c r="J166" s="2"/>
      <c r="K166" s="48"/>
      <c r="L166" s="2"/>
      <c r="M166" s="2"/>
      <c r="N166" s="2"/>
      <c r="O166" s="2"/>
      <c r="P166" s="2"/>
    </row>
    <row r="167" spans="1:16" ht="15.75" customHeight="1">
      <c r="A167" s="49"/>
      <c r="B167" s="2"/>
      <c r="C167" s="2"/>
      <c r="D167" s="2"/>
      <c r="E167" s="2"/>
      <c r="F167" s="2"/>
      <c r="G167" s="2"/>
      <c r="H167" s="2"/>
      <c r="I167" s="49"/>
      <c r="J167" s="2"/>
      <c r="K167" s="48"/>
      <c r="L167" s="2"/>
      <c r="M167" s="2"/>
      <c r="N167" s="2"/>
      <c r="O167" s="2"/>
      <c r="P167" s="2"/>
    </row>
    <row r="168" spans="1:16" ht="15.75" customHeight="1">
      <c r="A168" s="49"/>
      <c r="B168" s="2"/>
      <c r="C168" s="2"/>
      <c r="D168" s="2"/>
      <c r="E168" s="2"/>
      <c r="F168" s="2"/>
      <c r="G168" s="2"/>
      <c r="H168" s="2"/>
      <c r="I168" s="49"/>
      <c r="J168" s="2"/>
      <c r="K168" s="48"/>
      <c r="L168" s="2"/>
      <c r="M168" s="2"/>
      <c r="N168" s="2"/>
      <c r="O168" s="2"/>
      <c r="P168" s="2"/>
    </row>
    <row r="169" spans="1:16" ht="15.75" customHeight="1">
      <c r="A169" s="49"/>
      <c r="B169" s="2"/>
      <c r="C169" s="2"/>
      <c r="D169" s="2"/>
      <c r="E169" s="2"/>
      <c r="F169" s="2"/>
      <c r="G169" s="2"/>
      <c r="H169" s="2"/>
      <c r="I169" s="49"/>
      <c r="J169" s="2"/>
      <c r="K169" s="48"/>
      <c r="L169" s="2"/>
      <c r="M169" s="2"/>
      <c r="N169" s="2"/>
      <c r="O169" s="2"/>
      <c r="P169" s="2"/>
    </row>
    <row r="170" spans="1:16" ht="15.75" customHeight="1">
      <c r="A170" s="49"/>
      <c r="B170" s="2"/>
      <c r="C170" s="2"/>
      <c r="D170" s="2"/>
      <c r="E170" s="2"/>
      <c r="F170" s="2"/>
      <c r="G170" s="2"/>
      <c r="H170" s="2"/>
      <c r="I170" s="49"/>
      <c r="J170" s="2"/>
      <c r="K170" s="48"/>
      <c r="L170" s="2"/>
      <c r="M170" s="2"/>
      <c r="N170" s="2"/>
      <c r="O170" s="2"/>
      <c r="P170" s="2"/>
    </row>
    <row r="171" spans="1:16" ht="15.75" customHeight="1">
      <c r="A171" s="49"/>
      <c r="B171" s="2"/>
      <c r="C171" s="2"/>
      <c r="D171" s="2"/>
      <c r="E171" s="2"/>
      <c r="F171" s="2"/>
      <c r="G171" s="2"/>
      <c r="H171" s="2"/>
      <c r="I171" s="49"/>
      <c r="J171" s="2"/>
      <c r="K171" s="48"/>
      <c r="L171" s="2"/>
      <c r="M171" s="2"/>
      <c r="N171" s="2"/>
      <c r="O171" s="2"/>
      <c r="P171" s="2"/>
    </row>
    <row r="172" spans="1:16" ht="15.75" customHeight="1">
      <c r="A172" s="49"/>
      <c r="B172" s="2"/>
      <c r="C172" s="2"/>
      <c r="D172" s="2"/>
      <c r="E172" s="2"/>
      <c r="F172" s="2"/>
      <c r="G172" s="2"/>
      <c r="H172" s="2"/>
      <c r="I172" s="49"/>
      <c r="J172" s="2"/>
      <c r="K172" s="48"/>
      <c r="L172" s="2"/>
      <c r="M172" s="2"/>
      <c r="N172" s="2"/>
      <c r="O172" s="2"/>
      <c r="P172" s="2"/>
    </row>
    <row r="173" spans="1:16" ht="15.75" customHeight="1">
      <c r="A173" s="49"/>
      <c r="B173" s="2"/>
      <c r="C173" s="2"/>
      <c r="D173" s="2"/>
      <c r="E173" s="2"/>
      <c r="F173" s="2"/>
      <c r="G173" s="2"/>
      <c r="H173" s="2"/>
      <c r="I173" s="49"/>
      <c r="J173" s="2"/>
      <c r="K173" s="48"/>
      <c r="L173" s="2"/>
      <c r="M173" s="2"/>
      <c r="N173" s="2"/>
      <c r="O173" s="2"/>
      <c r="P173" s="2"/>
    </row>
    <row r="174" spans="1:16" ht="15.75" customHeight="1">
      <c r="A174" s="49"/>
      <c r="B174" s="2"/>
      <c r="C174" s="2"/>
      <c r="D174" s="2"/>
      <c r="E174" s="2"/>
      <c r="F174" s="2"/>
      <c r="G174" s="2"/>
      <c r="H174" s="2"/>
      <c r="I174" s="49"/>
      <c r="J174" s="2"/>
      <c r="K174" s="48"/>
      <c r="L174" s="2"/>
      <c r="M174" s="2"/>
      <c r="N174" s="2"/>
      <c r="O174" s="2"/>
      <c r="P174" s="2"/>
    </row>
    <row r="175" spans="1:16" ht="15.75" customHeight="1">
      <c r="A175" s="49"/>
      <c r="B175" s="2"/>
      <c r="C175" s="2"/>
      <c r="D175" s="2"/>
      <c r="E175" s="2"/>
      <c r="F175" s="2"/>
      <c r="G175" s="2"/>
      <c r="H175" s="2"/>
      <c r="I175" s="49"/>
      <c r="J175" s="2"/>
      <c r="K175" s="48"/>
      <c r="L175" s="2"/>
      <c r="M175" s="2"/>
      <c r="N175" s="2"/>
      <c r="O175" s="2"/>
      <c r="P175" s="2"/>
    </row>
    <row r="176" spans="1:16" ht="15.75" customHeight="1">
      <c r="A176" s="49"/>
      <c r="B176" s="2"/>
      <c r="C176" s="2"/>
      <c r="D176" s="2"/>
      <c r="E176" s="2"/>
      <c r="F176" s="2"/>
      <c r="G176" s="2"/>
      <c r="H176" s="2"/>
      <c r="I176" s="49"/>
      <c r="J176" s="2"/>
      <c r="K176" s="48"/>
      <c r="L176" s="2"/>
      <c r="M176" s="2"/>
      <c r="N176" s="2"/>
      <c r="O176" s="2"/>
      <c r="P176" s="2"/>
    </row>
    <row r="177" spans="1:16" ht="15.75" customHeight="1">
      <c r="A177" s="49"/>
      <c r="B177" s="2"/>
      <c r="C177" s="2"/>
      <c r="D177" s="2"/>
      <c r="E177" s="2"/>
      <c r="F177" s="2"/>
      <c r="G177" s="2"/>
      <c r="H177" s="2"/>
      <c r="I177" s="49"/>
      <c r="J177" s="2"/>
      <c r="K177" s="48"/>
      <c r="L177" s="2"/>
      <c r="M177" s="2"/>
      <c r="N177" s="2"/>
      <c r="O177" s="2"/>
      <c r="P177" s="2"/>
    </row>
    <row r="178" spans="1:16" ht="15.75" customHeight="1">
      <c r="A178" s="49"/>
      <c r="B178" s="2"/>
      <c r="C178" s="2"/>
      <c r="D178" s="2"/>
      <c r="E178" s="2"/>
      <c r="F178" s="2"/>
      <c r="G178" s="2"/>
      <c r="H178" s="2"/>
      <c r="I178" s="49"/>
      <c r="J178" s="2"/>
      <c r="K178" s="48"/>
      <c r="L178" s="2"/>
      <c r="M178" s="2"/>
      <c r="N178" s="2"/>
      <c r="O178" s="2"/>
      <c r="P178" s="2"/>
    </row>
    <row r="179" spans="1:16" ht="15.75" customHeight="1">
      <c r="A179" s="49"/>
      <c r="B179" s="2"/>
      <c r="C179" s="2"/>
      <c r="D179" s="2"/>
      <c r="E179" s="2"/>
      <c r="F179" s="2"/>
      <c r="G179" s="2"/>
      <c r="H179" s="2"/>
      <c r="I179" s="49"/>
      <c r="J179" s="2"/>
      <c r="K179" s="48"/>
      <c r="L179" s="2"/>
      <c r="M179" s="2"/>
      <c r="N179" s="2"/>
      <c r="O179" s="2"/>
      <c r="P179" s="2"/>
    </row>
    <row r="180" spans="1:16" ht="15.75" customHeight="1">
      <c r="A180" s="49"/>
      <c r="B180" s="2"/>
      <c r="C180" s="2"/>
      <c r="D180" s="2"/>
      <c r="E180" s="2"/>
      <c r="F180" s="2"/>
      <c r="G180" s="2"/>
      <c r="H180" s="2"/>
      <c r="I180" s="49"/>
      <c r="J180" s="2"/>
      <c r="K180" s="48"/>
      <c r="L180" s="2"/>
      <c r="M180" s="2"/>
      <c r="N180" s="2"/>
      <c r="O180" s="2"/>
      <c r="P180" s="2"/>
    </row>
    <row r="181" spans="1:16" ht="15.75" customHeight="1">
      <c r="A181" s="49"/>
      <c r="B181" s="2"/>
      <c r="C181" s="2"/>
      <c r="D181" s="2"/>
      <c r="E181" s="2"/>
      <c r="F181" s="2"/>
      <c r="G181" s="2"/>
      <c r="H181" s="2"/>
      <c r="I181" s="49"/>
      <c r="J181" s="2"/>
      <c r="K181" s="48"/>
      <c r="L181" s="2"/>
      <c r="M181" s="2"/>
      <c r="N181" s="2"/>
      <c r="O181" s="2"/>
      <c r="P181" s="2"/>
    </row>
    <row r="182" spans="1:16" ht="15.75" customHeight="1">
      <c r="A182" s="49"/>
      <c r="B182" s="2"/>
      <c r="C182" s="2"/>
      <c r="D182" s="2"/>
      <c r="E182" s="2"/>
      <c r="F182" s="2"/>
      <c r="G182" s="2"/>
      <c r="H182" s="2"/>
      <c r="I182" s="49"/>
      <c r="J182" s="2"/>
      <c r="K182" s="48"/>
      <c r="L182" s="2"/>
      <c r="M182" s="2"/>
      <c r="N182" s="2"/>
      <c r="O182" s="2"/>
      <c r="P182" s="2"/>
    </row>
    <row r="183" spans="1:16" ht="15.75" customHeight="1">
      <c r="A183" s="49"/>
      <c r="B183" s="2"/>
      <c r="C183" s="2"/>
      <c r="D183" s="2"/>
      <c r="E183" s="2"/>
      <c r="F183" s="2"/>
      <c r="G183" s="2"/>
      <c r="H183" s="2"/>
      <c r="I183" s="49"/>
      <c r="J183" s="2"/>
      <c r="K183" s="48"/>
      <c r="L183" s="2"/>
      <c r="M183" s="2"/>
      <c r="N183" s="2"/>
      <c r="O183" s="2"/>
      <c r="P183" s="2"/>
    </row>
    <row r="184" spans="1:16" ht="15.75" customHeight="1">
      <c r="A184" s="49"/>
      <c r="B184" s="2"/>
      <c r="C184" s="2"/>
      <c r="D184" s="2"/>
      <c r="E184" s="2"/>
      <c r="F184" s="2"/>
      <c r="G184" s="2"/>
      <c r="H184" s="2"/>
      <c r="I184" s="49"/>
      <c r="J184" s="2"/>
      <c r="K184" s="48"/>
      <c r="L184" s="2"/>
      <c r="M184" s="2"/>
      <c r="N184" s="2"/>
      <c r="O184" s="2"/>
      <c r="P184" s="2"/>
    </row>
    <row r="185" spans="1:16" ht="15.75" customHeight="1">
      <c r="A185" s="49"/>
      <c r="B185" s="2"/>
      <c r="C185" s="2"/>
      <c r="D185" s="2"/>
      <c r="E185" s="2"/>
      <c r="F185" s="2"/>
      <c r="G185" s="2"/>
      <c r="H185" s="2"/>
      <c r="I185" s="49"/>
      <c r="J185" s="2"/>
      <c r="K185" s="48"/>
      <c r="L185" s="2"/>
      <c r="M185" s="2"/>
      <c r="N185" s="2"/>
      <c r="O185" s="2"/>
      <c r="P185" s="2"/>
    </row>
    <row r="186" spans="1:16" ht="15.75" customHeight="1">
      <c r="A186" s="49"/>
      <c r="B186" s="2"/>
      <c r="C186" s="2"/>
      <c r="D186" s="2"/>
      <c r="E186" s="2"/>
      <c r="F186" s="2"/>
      <c r="G186" s="2"/>
      <c r="H186" s="2"/>
      <c r="I186" s="49"/>
      <c r="J186" s="2"/>
      <c r="K186" s="48"/>
      <c r="L186" s="2"/>
      <c r="M186" s="2"/>
      <c r="N186" s="2"/>
      <c r="O186" s="2"/>
      <c r="P186" s="2"/>
    </row>
    <row r="187" spans="1:16" ht="15.75" customHeight="1">
      <c r="A187" s="49"/>
      <c r="B187" s="2"/>
      <c r="C187" s="2"/>
      <c r="D187" s="2"/>
      <c r="E187" s="2"/>
      <c r="F187" s="2"/>
      <c r="G187" s="2"/>
      <c r="H187" s="2"/>
      <c r="I187" s="49"/>
      <c r="J187" s="2"/>
      <c r="K187" s="48"/>
      <c r="L187" s="2"/>
      <c r="M187" s="2"/>
      <c r="N187" s="2"/>
      <c r="O187" s="2"/>
      <c r="P187" s="2"/>
    </row>
    <row r="188" spans="1:16" ht="15.75" customHeight="1">
      <c r="A188" s="49"/>
      <c r="B188" s="2"/>
      <c r="C188" s="2"/>
      <c r="D188" s="2"/>
      <c r="E188" s="2"/>
      <c r="F188" s="2"/>
      <c r="G188" s="2"/>
      <c r="H188" s="2"/>
      <c r="I188" s="49"/>
      <c r="J188" s="2"/>
      <c r="K188" s="48"/>
      <c r="L188" s="2"/>
      <c r="M188" s="2"/>
      <c r="N188" s="2"/>
      <c r="O188" s="2"/>
      <c r="P188" s="2"/>
    </row>
    <row r="189" spans="1:16" ht="15.75" customHeight="1">
      <c r="A189" s="49"/>
      <c r="B189" s="2"/>
      <c r="C189" s="2"/>
      <c r="D189" s="2"/>
      <c r="E189" s="2"/>
      <c r="F189" s="2"/>
      <c r="G189" s="2"/>
      <c r="H189" s="2"/>
      <c r="I189" s="49"/>
      <c r="J189" s="2"/>
      <c r="K189" s="48"/>
      <c r="L189" s="2"/>
      <c r="M189" s="2"/>
      <c r="N189" s="2"/>
      <c r="O189" s="2"/>
      <c r="P189" s="2"/>
    </row>
    <row r="190" spans="1:16" ht="15.75" customHeight="1">
      <c r="A190" s="49"/>
      <c r="B190" s="2"/>
      <c r="C190" s="2"/>
      <c r="D190" s="2"/>
      <c r="E190" s="2"/>
      <c r="F190" s="2"/>
      <c r="G190" s="2"/>
      <c r="H190" s="2"/>
      <c r="I190" s="49"/>
      <c r="J190" s="2"/>
      <c r="K190" s="48"/>
      <c r="L190" s="2"/>
      <c r="M190" s="2"/>
      <c r="N190" s="2"/>
      <c r="O190" s="2"/>
      <c r="P190" s="2"/>
    </row>
    <row r="191" spans="1:16" ht="15.75" customHeight="1">
      <c r="A191" s="49"/>
      <c r="B191" s="2"/>
      <c r="C191" s="2"/>
      <c r="D191" s="2"/>
      <c r="E191" s="2"/>
      <c r="F191" s="2"/>
      <c r="G191" s="2"/>
      <c r="H191" s="2"/>
      <c r="I191" s="49"/>
      <c r="J191" s="2"/>
      <c r="K191" s="48"/>
      <c r="L191" s="2"/>
      <c r="M191" s="2"/>
      <c r="N191" s="2"/>
      <c r="O191" s="2"/>
      <c r="P191" s="2"/>
    </row>
    <row r="192" spans="1:16" ht="15.75" customHeight="1">
      <c r="A192" s="49"/>
      <c r="B192" s="2"/>
      <c r="C192" s="2"/>
      <c r="D192" s="2"/>
      <c r="E192" s="2"/>
      <c r="F192" s="2"/>
      <c r="G192" s="2"/>
      <c r="H192" s="2"/>
      <c r="I192" s="49"/>
      <c r="J192" s="2"/>
      <c r="K192" s="48"/>
      <c r="L192" s="2"/>
      <c r="M192" s="2"/>
      <c r="N192" s="2"/>
      <c r="O192" s="2"/>
      <c r="P192" s="2"/>
    </row>
    <row r="193" spans="1:16" ht="15.75" customHeight="1">
      <c r="A193" s="49"/>
      <c r="B193" s="2"/>
      <c r="C193" s="2"/>
      <c r="D193" s="2"/>
      <c r="E193" s="2"/>
      <c r="F193" s="2"/>
      <c r="G193" s="2"/>
      <c r="H193" s="2"/>
      <c r="I193" s="49"/>
      <c r="J193" s="2"/>
      <c r="K193" s="48"/>
      <c r="L193" s="2"/>
      <c r="M193" s="2"/>
      <c r="N193" s="2"/>
      <c r="O193" s="2"/>
      <c r="P193" s="2"/>
    </row>
    <row r="194" spans="1:16" ht="15.75" customHeight="1">
      <c r="A194" s="49"/>
      <c r="B194" s="2"/>
      <c r="C194" s="2"/>
      <c r="D194" s="2"/>
      <c r="E194" s="2"/>
      <c r="F194" s="2"/>
      <c r="G194" s="2"/>
      <c r="H194" s="2"/>
      <c r="I194" s="49"/>
      <c r="J194" s="2"/>
      <c r="K194" s="48"/>
      <c r="L194" s="2"/>
      <c r="M194" s="2"/>
      <c r="N194" s="2"/>
      <c r="O194" s="2"/>
      <c r="P194" s="2"/>
    </row>
    <row r="195" spans="1:16" ht="15.75" customHeight="1">
      <c r="A195" s="49"/>
      <c r="B195" s="2"/>
      <c r="C195" s="2"/>
      <c r="D195" s="2"/>
      <c r="E195" s="2"/>
      <c r="F195" s="2"/>
      <c r="G195" s="2"/>
      <c r="H195" s="2"/>
      <c r="I195" s="49"/>
      <c r="J195" s="2"/>
      <c r="K195" s="48"/>
      <c r="L195" s="2"/>
      <c r="M195" s="2"/>
      <c r="N195" s="2"/>
      <c r="O195" s="2"/>
      <c r="P195" s="2"/>
    </row>
    <row r="196" spans="1:16" ht="15.75" customHeight="1">
      <c r="A196" s="49"/>
      <c r="B196" s="2"/>
      <c r="C196" s="2"/>
      <c r="D196" s="2"/>
      <c r="E196" s="2"/>
      <c r="F196" s="2"/>
      <c r="G196" s="2"/>
      <c r="H196" s="2"/>
      <c r="I196" s="49"/>
      <c r="J196" s="2"/>
      <c r="K196" s="48"/>
      <c r="L196" s="2"/>
      <c r="M196" s="2"/>
      <c r="N196" s="2"/>
      <c r="O196" s="2"/>
      <c r="P196" s="2"/>
    </row>
    <row r="197" spans="1:16" ht="15.75" customHeight="1">
      <c r="A197" s="49"/>
      <c r="B197" s="2"/>
      <c r="C197" s="2"/>
      <c r="D197" s="2"/>
      <c r="E197" s="2"/>
      <c r="F197" s="2"/>
      <c r="G197" s="2"/>
      <c r="H197" s="2"/>
      <c r="I197" s="49"/>
      <c r="J197" s="2"/>
      <c r="K197" s="48"/>
      <c r="L197" s="2"/>
      <c r="M197" s="2"/>
      <c r="N197" s="2"/>
      <c r="O197" s="2"/>
      <c r="P197" s="2"/>
    </row>
    <row r="198" spans="1:16" ht="15.75" customHeight="1">
      <c r="A198" s="49"/>
      <c r="B198" s="2"/>
      <c r="C198" s="2"/>
      <c r="D198" s="2"/>
      <c r="E198" s="2"/>
      <c r="F198" s="2"/>
      <c r="G198" s="2"/>
      <c r="H198" s="2"/>
      <c r="I198" s="49"/>
      <c r="J198" s="2"/>
      <c r="K198" s="48"/>
      <c r="L198" s="2"/>
      <c r="M198" s="2"/>
      <c r="N198" s="2"/>
      <c r="O198" s="2"/>
      <c r="P198" s="2"/>
    </row>
    <row r="199" spans="1:16" ht="15.75" customHeight="1">
      <c r="A199" s="49"/>
      <c r="B199" s="2"/>
      <c r="C199" s="2"/>
      <c r="D199" s="2"/>
      <c r="E199" s="2"/>
      <c r="F199" s="2"/>
      <c r="G199" s="2"/>
      <c r="H199" s="2"/>
      <c r="I199" s="49"/>
      <c r="J199" s="2"/>
      <c r="K199" s="48"/>
      <c r="L199" s="2"/>
      <c r="M199" s="2"/>
      <c r="N199" s="2"/>
      <c r="O199" s="2"/>
      <c r="P199" s="2"/>
    </row>
    <row r="200" spans="1:16" ht="15.75" customHeight="1">
      <c r="A200" s="49"/>
      <c r="B200" s="2"/>
      <c r="C200" s="2"/>
      <c r="D200" s="2"/>
      <c r="E200" s="2"/>
      <c r="F200" s="2"/>
      <c r="G200" s="2"/>
      <c r="H200" s="2"/>
      <c r="I200" s="49"/>
      <c r="J200" s="2"/>
      <c r="K200" s="48"/>
      <c r="L200" s="2"/>
      <c r="M200" s="2"/>
      <c r="N200" s="2"/>
      <c r="O200" s="2"/>
      <c r="P200" s="2"/>
    </row>
    <row r="201" spans="1:16" ht="15.75" customHeight="1">
      <c r="A201" s="49"/>
      <c r="B201" s="2"/>
      <c r="C201" s="2"/>
      <c r="D201" s="2"/>
      <c r="E201" s="2"/>
      <c r="F201" s="2"/>
      <c r="G201" s="2"/>
      <c r="H201" s="2"/>
      <c r="I201" s="49"/>
      <c r="J201" s="2"/>
      <c r="K201" s="48"/>
      <c r="L201" s="2"/>
      <c r="M201" s="2"/>
      <c r="N201" s="2"/>
      <c r="O201" s="2"/>
      <c r="P201" s="2"/>
    </row>
    <row r="202" spans="1:16" ht="15.75" customHeight="1">
      <c r="A202" s="49"/>
      <c r="B202" s="2"/>
      <c r="C202" s="2"/>
      <c r="D202" s="2"/>
      <c r="E202" s="2"/>
      <c r="F202" s="2"/>
      <c r="G202" s="2"/>
      <c r="H202" s="2"/>
      <c r="I202" s="49"/>
      <c r="J202" s="2"/>
      <c r="K202" s="48"/>
      <c r="L202" s="2"/>
      <c r="M202" s="2"/>
      <c r="N202" s="2"/>
      <c r="O202" s="2"/>
      <c r="P202" s="2"/>
    </row>
    <row r="203" spans="1:16" ht="15.75" customHeight="1">
      <c r="A203" s="49"/>
      <c r="B203" s="2"/>
      <c r="C203" s="2"/>
      <c r="D203" s="2"/>
      <c r="E203" s="2"/>
      <c r="F203" s="2"/>
      <c r="G203" s="2"/>
      <c r="H203" s="2"/>
      <c r="I203" s="49"/>
      <c r="J203" s="2"/>
      <c r="K203" s="48"/>
      <c r="L203" s="2"/>
      <c r="M203" s="2"/>
      <c r="N203" s="2"/>
      <c r="O203" s="2"/>
      <c r="P203" s="2"/>
    </row>
    <row r="204" spans="1:16" ht="15.75" customHeight="1">
      <c r="A204" s="49"/>
      <c r="B204" s="2"/>
      <c r="C204" s="2"/>
      <c r="D204" s="2"/>
      <c r="E204" s="2"/>
      <c r="F204" s="2"/>
      <c r="G204" s="2"/>
      <c r="H204" s="2"/>
      <c r="I204" s="49"/>
      <c r="J204" s="2"/>
      <c r="K204" s="48"/>
      <c r="L204" s="2"/>
      <c r="M204" s="2"/>
      <c r="N204" s="2"/>
      <c r="O204" s="2"/>
      <c r="P204" s="2"/>
    </row>
    <row r="205" spans="1:16" ht="15.75" customHeight="1">
      <c r="A205" s="49"/>
      <c r="B205" s="2"/>
      <c r="C205" s="2"/>
      <c r="D205" s="2"/>
      <c r="E205" s="2"/>
      <c r="F205" s="2"/>
      <c r="G205" s="2"/>
      <c r="H205" s="2"/>
      <c r="I205" s="49"/>
      <c r="J205" s="2"/>
      <c r="K205" s="48"/>
      <c r="L205" s="2"/>
      <c r="M205" s="2"/>
      <c r="N205" s="2"/>
      <c r="O205" s="2"/>
      <c r="P205" s="2"/>
    </row>
    <row r="206" spans="1:16" ht="15.75" customHeight="1">
      <c r="A206" s="49"/>
      <c r="B206" s="2"/>
      <c r="C206" s="2"/>
      <c r="D206" s="2"/>
      <c r="E206" s="2"/>
      <c r="F206" s="2"/>
      <c r="G206" s="2"/>
      <c r="H206" s="2"/>
      <c r="I206" s="49"/>
      <c r="J206" s="2"/>
      <c r="K206" s="48"/>
      <c r="L206" s="2"/>
      <c r="M206" s="2"/>
      <c r="N206" s="2"/>
      <c r="O206" s="2"/>
      <c r="P206" s="2"/>
    </row>
    <row r="207" spans="1:16" ht="15.75" customHeight="1">
      <c r="A207" s="49"/>
      <c r="B207" s="2"/>
      <c r="C207" s="2"/>
      <c r="D207" s="2"/>
      <c r="E207" s="2"/>
      <c r="F207" s="2"/>
      <c r="G207" s="2"/>
      <c r="H207" s="2"/>
      <c r="I207" s="49"/>
      <c r="J207" s="2"/>
      <c r="K207" s="48"/>
      <c r="L207" s="2"/>
      <c r="M207" s="2"/>
      <c r="N207" s="2"/>
      <c r="O207" s="2"/>
      <c r="P207" s="2"/>
    </row>
    <row r="208" spans="1:16" ht="15.75" customHeight="1">
      <c r="A208" s="49"/>
      <c r="B208" s="2"/>
      <c r="C208" s="2"/>
      <c r="D208" s="2"/>
      <c r="E208" s="2"/>
      <c r="F208" s="2"/>
      <c r="G208" s="2"/>
      <c r="H208" s="2"/>
      <c r="I208" s="49"/>
      <c r="J208" s="2"/>
      <c r="K208" s="48"/>
      <c r="L208" s="2"/>
      <c r="M208" s="2"/>
      <c r="N208" s="2"/>
      <c r="O208" s="2"/>
      <c r="P208" s="2"/>
    </row>
    <row r="209" spans="1:16" ht="15.75" customHeight="1">
      <c r="A209" s="49"/>
      <c r="B209" s="2"/>
      <c r="C209" s="2"/>
      <c r="D209" s="2"/>
      <c r="E209" s="2"/>
      <c r="F209" s="2"/>
      <c r="G209" s="2"/>
      <c r="H209" s="2"/>
      <c r="I209" s="49"/>
      <c r="J209" s="2"/>
      <c r="K209" s="48"/>
      <c r="L209" s="2"/>
      <c r="M209" s="2"/>
      <c r="N209" s="2"/>
      <c r="O209" s="2"/>
      <c r="P209" s="2"/>
    </row>
    <row r="210" spans="1:16" ht="15.75" customHeight="1">
      <c r="A210" s="49"/>
      <c r="B210" s="2"/>
      <c r="C210" s="2"/>
      <c r="D210" s="2"/>
      <c r="E210" s="2"/>
      <c r="F210" s="2"/>
      <c r="G210" s="2"/>
      <c r="H210" s="2"/>
      <c r="I210" s="49"/>
      <c r="J210" s="2"/>
      <c r="K210" s="48"/>
      <c r="L210" s="2"/>
      <c r="M210" s="2"/>
      <c r="N210" s="2"/>
      <c r="O210" s="2"/>
      <c r="P210" s="2"/>
    </row>
    <row r="211" spans="1:16" ht="15.75" customHeight="1">
      <c r="A211" s="49"/>
      <c r="B211" s="2"/>
      <c r="C211" s="2"/>
      <c r="D211" s="2"/>
      <c r="E211" s="2"/>
      <c r="F211" s="2"/>
      <c r="G211" s="2"/>
      <c r="H211" s="2"/>
      <c r="I211" s="49"/>
      <c r="J211" s="2"/>
      <c r="K211" s="48"/>
      <c r="L211" s="2"/>
      <c r="M211" s="2"/>
      <c r="N211" s="2"/>
      <c r="O211" s="2"/>
      <c r="P211" s="2"/>
    </row>
    <row r="212" spans="1:16" ht="15.75" customHeight="1">
      <c r="A212" s="49"/>
      <c r="B212" s="2"/>
      <c r="C212" s="2"/>
      <c r="D212" s="2"/>
      <c r="E212" s="2"/>
      <c r="F212" s="2"/>
      <c r="G212" s="2"/>
      <c r="H212" s="2"/>
      <c r="I212" s="49"/>
      <c r="J212" s="2"/>
      <c r="K212" s="48"/>
      <c r="L212" s="2"/>
      <c r="M212" s="2"/>
      <c r="N212" s="2"/>
      <c r="O212" s="2"/>
      <c r="P212" s="2"/>
    </row>
    <row r="213" spans="1:16" ht="15.75" customHeight="1">
      <c r="A213" s="49"/>
      <c r="B213" s="2"/>
      <c r="C213" s="2"/>
      <c r="D213" s="2"/>
      <c r="E213" s="2"/>
      <c r="F213" s="2"/>
      <c r="G213" s="2"/>
      <c r="H213" s="2"/>
      <c r="I213" s="49"/>
      <c r="J213" s="2"/>
      <c r="K213" s="48"/>
      <c r="L213" s="2"/>
      <c r="M213" s="2"/>
      <c r="N213" s="2"/>
      <c r="O213" s="2"/>
      <c r="P213" s="2"/>
    </row>
    <row r="214" spans="1:16" ht="15.75" customHeight="1">
      <c r="A214" s="49"/>
      <c r="B214" s="2"/>
      <c r="C214" s="2"/>
      <c r="D214" s="2"/>
      <c r="E214" s="2"/>
      <c r="F214" s="2"/>
      <c r="G214" s="2"/>
      <c r="H214" s="2"/>
      <c r="I214" s="49"/>
      <c r="J214" s="2"/>
      <c r="K214" s="48"/>
      <c r="L214" s="2"/>
      <c r="M214" s="2"/>
      <c r="N214" s="2"/>
      <c r="O214" s="2"/>
      <c r="P214" s="2"/>
    </row>
    <row r="215" spans="1:16" ht="15.75" customHeight="1">
      <c r="A215" s="49"/>
      <c r="B215" s="2"/>
      <c r="C215" s="2"/>
      <c r="D215" s="2"/>
      <c r="E215" s="2"/>
      <c r="F215" s="2"/>
      <c r="G215" s="2"/>
      <c r="H215" s="2"/>
      <c r="I215" s="49"/>
      <c r="J215" s="2"/>
      <c r="K215" s="48"/>
      <c r="L215" s="2"/>
      <c r="M215" s="2"/>
      <c r="N215" s="2"/>
      <c r="O215" s="2"/>
      <c r="P215" s="2"/>
    </row>
    <row r="216" spans="1:16" ht="15.75" customHeight="1">
      <c r="A216" s="49"/>
      <c r="B216" s="2"/>
      <c r="C216" s="2"/>
      <c r="D216" s="2"/>
      <c r="E216" s="2"/>
      <c r="F216" s="2"/>
      <c r="G216" s="2"/>
      <c r="H216" s="2"/>
      <c r="I216" s="49"/>
      <c r="J216" s="2"/>
      <c r="K216" s="48"/>
      <c r="L216" s="2"/>
      <c r="M216" s="2"/>
      <c r="N216" s="2"/>
      <c r="O216" s="2"/>
      <c r="P216" s="2"/>
    </row>
    <row r="217" spans="1:16" ht="15.75" customHeight="1">
      <c r="A217" s="49"/>
      <c r="B217" s="2"/>
      <c r="C217" s="2"/>
      <c r="D217" s="2"/>
      <c r="E217" s="2"/>
      <c r="F217" s="2"/>
      <c r="G217" s="2"/>
      <c r="H217" s="2"/>
      <c r="I217" s="49"/>
      <c r="J217" s="2"/>
      <c r="K217" s="48"/>
      <c r="L217" s="2"/>
      <c r="M217" s="2"/>
      <c r="N217" s="2"/>
      <c r="O217" s="2"/>
      <c r="P217" s="2"/>
    </row>
    <row r="218" spans="1:16" ht="15.75" customHeight="1">
      <c r="A218" s="49"/>
      <c r="B218" s="2"/>
      <c r="C218" s="2"/>
      <c r="D218" s="2"/>
      <c r="E218" s="2"/>
      <c r="F218" s="2"/>
      <c r="G218" s="2"/>
      <c r="H218" s="2"/>
      <c r="I218" s="49"/>
      <c r="J218" s="2"/>
      <c r="K218" s="48"/>
      <c r="L218" s="2"/>
      <c r="M218" s="2"/>
      <c r="N218" s="2"/>
      <c r="O218" s="2"/>
      <c r="P218" s="2"/>
    </row>
    <row r="219" spans="1:16" ht="15.75" customHeight="1">
      <c r="A219" s="49"/>
      <c r="B219" s="2"/>
      <c r="C219" s="2"/>
      <c r="D219" s="2"/>
      <c r="E219" s="2"/>
      <c r="F219" s="2"/>
      <c r="G219" s="2"/>
      <c r="H219" s="2"/>
      <c r="I219" s="49"/>
      <c r="J219" s="2"/>
      <c r="K219" s="48"/>
      <c r="L219" s="2"/>
      <c r="M219" s="2"/>
      <c r="N219" s="2"/>
      <c r="O219" s="2"/>
      <c r="P219" s="2"/>
    </row>
    <row r="220" spans="1:16" ht="15.75" customHeight="1">
      <c r="A220" s="49"/>
      <c r="B220" s="2"/>
      <c r="C220" s="2"/>
      <c r="D220" s="2"/>
      <c r="E220" s="2"/>
      <c r="F220" s="2"/>
      <c r="G220" s="2"/>
      <c r="H220" s="2"/>
      <c r="I220" s="49"/>
      <c r="J220" s="2"/>
      <c r="K220" s="48"/>
      <c r="L220" s="2"/>
      <c r="M220" s="2"/>
      <c r="N220" s="2"/>
      <c r="O220" s="2"/>
      <c r="P220" s="2"/>
    </row>
    <row r="221" spans="1:16" ht="15.75" customHeight="1">
      <c r="A221" s="49"/>
      <c r="B221" s="2"/>
      <c r="C221" s="2"/>
      <c r="D221" s="2"/>
      <c r="E221" s="2"/>
      <c r="F221" s="2"/>
      <c r="G221" s="2"/>
      <c r="H221" s="2"/>
      <c r="I221" s="49"/>
      <c r="J221" s="2"/>
      <c r="K221" s="48"/>
      <c r="L221" s="2"/>
      <c r="M221" s="2"/>
      <c r="N221" s="2"/>
      <c r="O221" s="2"/>
      <c r="P221" s="2"/>
    </row>
    <row r="222" spans="1:16" ht="15.75" customHeight="1">
      <c r="A222" s="49"/>
      <c r="B222" s="2"/>
      <c r="C222" s="2"/>
      <c r="D222" s="2"/>
      <c r="E222" s="2"/>
      <c r="F222" s="2"/>
      <c r="G222" s="2"/>
      <c r="H222" s="2"/>
      <c r="I222" s="49"/>
      <c r="J222" s="2"/>
      <c r="K222" s="48"/>
      <c r="L222" s="2"/>
      <c r="M222" s="2"/>
      <c r="N222" s="2"/>
      <c r="O222" s="2"/>
      <c r="P222" s="2"/>
    </row>
    <row r="223" spans="1:16" ht="15.75" customHeight="1">
      <c r="A223" s="49"/>
      <c r="B223" s="2"/>
      <c r="C223" s="2"/>
      <c r="D223" s="2"/>
      <c r="E223" s="2"/>
      <c r="F223" s="2"/>
      <c r="G223" s="2"/>
      <c r="H223" s="2"/>
      <c r="I223" s="49"/>
      <c r="J223" s="2"/>
      <c r="K223" s="48"/>
      <c r="L223" s="2"/>
      <c r="M223" s="2"/>
      <c r="N223" s="2"/>
      <c r="O223" s="2"/>
      <c r="P223" s="2"/>
    </row>
    <row r="224" spans="1:16" ht="15.75" customHeight="1">
      <c r="A224" s="49"/>
      <c r="B224" s="2"/>
      <c r="C224" s="2"/>
      <c r="D224" s="2"/>
      <c r="E224" s="2"/>
      <c r="F224" s="2"/>
      <c r="G224" s="2"/>
      <c r="H224" s="2"/>
      <c r="I224" s="49"/>
      <c r="J224" s="2"/>
      <c r="K224" s="48"/>
      <c r="L224" s="2"/>
      <c r="M224" s="2"/>
      <c r="N224" s="2"/>
      <c r="O224" s="2"/>
      <c r="P224" s="2"/>
    </row>
    <row r="225" spans="1:16" ht="15.75" customHeight="1">
      <c r="A225" s="49"/>
      <c r="B225" s="2"/>
      <c r="C225" s="2"/>
      <c r="D225" s="2"/>
      <c r="E225" s="2"/>
      <c r="F225" s="2"/>
      <c r="G225" s="2"/>
      <c r="H225" s="2"/>
      <c r="I225" s="49"/>
      <c r="J225" s="2"/>
      <c r="K225" s="48"/>
      <c r="L225" s="2"/>
      <c r="M225" s="2"/>
      <c r="N225" s="2"/>
      <c r="O225" s="2"/>
      <c r="P225" s="2"/>
    </row>
    <row r="226" spans="1:16" ht="15.75" customHeight="1">
      <c r="A226" s="49"/>
      <c r="B226" s="2"/>
      <c r="C226" s="2"/>
      <c r="D226" s="2"/>
      <c r="E226" s="2"/>
      <c r="F226" s="2"/>
      <c r="G226" s="2"/>
      <c r="H226" s="2"/>
      <c r="I226" s="49"/>
      <c r="J226" s="2"/>
      <c r="K226" s="48"/>
      <c r="L226" s="2"/>
      <c r="M226" s="2"/>
      <c r="N226" s="2"/>
      <c r="O226" s="2"/>
      <c r="P226" s="2"/>
    </row>
    <row r="227" spans="1:16" ht="15.75" customHeight="1">
      <c r="A227" s="49"/>
      <c r="B227" s="2"/>
      <c r="C227" s="2"/>
      <c r="D227" s="2"/>
      <c r="E227" s="2"/>
      <c r="F227" s="2"/>
      <c r="G227" s="2"/>
      <c r="H227" s="2"/>
      <c r="I227" s="49"/>
      <c r="J227" s="2"/>
      <c r="K227" s="48"/>
      <c r="L227" s="2"/>
      <c r="M227" s="2"/>
      <c r="N227" s="2"/>
      <c r="O227" s="2"/>
      <c r="P227" s="2"/>
    </row>
    <row r="228" spans="1:16" ht="15.75" customHeight="1">
      <c r="A228" s="49"/>
      <c r="B228" s="2"/>
      <c r="C228" s="2"/>
      <c r="D228" s="2"/>
      <c r="E228" s="2"/>
      <c r="F228" s="2"/>
      <c r="G228" s="2"/>
      <c r="H228" s="2"/>
      <c r="I228" s="49"/>
      <c r="J228" s="2"/>
      <c r="K228" s="48"/>
      <c r="L228" s="2"/>
      <c r="M228" s="2"/>
      <c r="N228" s="2"/>
      <c r="O228" s="2"/>
      <c r="P228" s="2"/>
    </row>
    <row r="229" spans="1:16" ht="15.75" customHeight="1">
      <c r="A229" s="49"/>
      <c r="B229" s="2"/>
      <c r="C229" s="2"/>
      <c r="D229" s="2"/>
      <c r="E229" s="2"/>
      <c r="F229" s="2"/>
      <c r="G229" s="2"/>
      <c r="H229" s="2"/>
      <c r="I229" s="49"/>
      <c r="J229" s="2"/>
      <c r="K229" s="48"/>
      <c r="L229" s="2"/>
      <c r="M229" s="2"/>
      <c r="N229" s="2"/>
      <c r="O229" s="2"/>
      <c r="P229" s="2"/>
    </row>
    <row r="230" spans="1:16" ht="15.75" customHeight="1">
      <c r="A230" s="49"/>
      <c r="B230" s="2"/>
      <c r="C230" s="2"/>
      <c r="D230" s="2"/>
      <c r="E230" s="2"/>
      <c r="F230" s="2"/>
      <c r="G230" s="2"/>
      <c r="H230" s="2"/>
      <c r="I230" s="49"/>
      <c r="J230" s="2"/>
      <c r="K230" s="48"/>
      <c r="L230" s="2"/>
      <c r="M230" s="2"/>
      <c r="N230" s="2"/>
      <c r="O230" s="2"/>
      <c r="P230" s="2"/>
    </row>
    <row r="231" spans="1:16" ht="15.75" customHeight="1">
      <c r="A231" s="49"/>
      <c r="B231" s="2"/>
      <c r="C231" s="2"/>
      <c r="D231" s="2"/>
      <c r="E231" s="2"/>
      <c r="F231" s="2"/>
      <c r="G231" s="2"/>
      <c r="H231" s="2"/>
      <c r="I231" s="49"/>
      <c r="J231" s="2"/>
      <c r="K231" s="48"/>
      <c r="L231" s="2"/>
      <c r="M231" s="2"/>
      <c r="N231" s="2"/>
      <c r="O231" s="2"/>
      <c r="P231" s="2"/>
    </row>
    <row r="232" spans="1:16" ht="15.75" customHeight="1">
      <c r="A232" s="49"/>
      <c r="B232" s="2"/>
      <c r="C232" s="2"/>
      <c r="D232" s="2"/>
      <c r="E232" s="2"/>
      <c r="F232" s="2"/>
      <c r="G232" s="2"/>
      <c r="H232" s="2"/>
      <c r="I232" s="49"/>
      <c r="J232" s="2"/>
      <c r="K232" s="48"/>
      <c r="L232" s="2"/>
      <c r="M232" s="2"/>
      <c r="N232" s="2"/>
      <c r="O232" s="2"/>
      <c r="P232" s="2"/>
    </row>
    <row r="233" spans="1:16" ht="15.75" customHeight="1">
      <c r="A233" s="49"/>
      <c r="B233" s="2"/>
      <c r="C233" s="2"/>
      <c r="D233" s="2"/>
      <c r="E233" s="2"/>
      <c r="F233" s="2"/>
      <c r="G233" s="2"/>
      <c r="H233" s="2"/>
      <c r="I233" s="49"/>
      <c r="J233" s="2"/>
      <c r="K233" s="48"/>
      <c r="L233" s="2"/>
      <c r="M233" s="2"/>
      <c r="N233" s="2"/>
      <c r="O233" s="2"/>
      <c r="P233" s="2"/>
    </row>
    <row r="234" spans="1:16" ht="15.75" customHeight="1">
      <c r="A234" s="49"/>
      <c r="B234" s="2"/>
      <c r="C234" s="2"/>
      <c r="D234" s="2"/>
      <c r="E234" s="2"/>
      <c r="F234" s="2"/>
      <c r="G234" s="2"/>
      <c r="H234" s="2"/>
      <c r="I234" s="49"/>
      <c r="J234" s="2"/>
      <c r="K234" s="48"/>
      <c r="L234" s="2"/>
      <c r="M234" s="2"/>
      <c r="N234" s="2"/>
      <c r="O234" s="2"/>
      <c r="P234" s="2"/>
    </row>
    <row r="235" spans="1:16" ht="15.75" customHeight="1">
      <c r="A235" s="49"/>
      <c r="B235" s="2"/>
      <c r="C235" s="2"/>
      <c r="D235" s="2"/>
      <c r="E235" s="2"/>
      <c r="F235" s="2"/>
      <c r="G235" s="2"/>
      <c r="H235" s="2"/>
      <c r="I235" s="49"/>
      <c r="J235" s="2"/>
      <c r="K235" s="48"/>
      <c r="L235" s="2"/>
      <c r="M235" s="2"/>
      <c r="N235" s="2"/>
      <c r="O235" s="2"/>
      <c r="P235" s="2"/>
    </row>
    <row r="236" spans="1:16" ht="15.75" customHeight="1">
      <c r="A236" s="49"/>
      <c r="B236" s="2"/>
      <c r="C236" s="2"/>
      <c r="D236" s="2"/>
      <c r="E236" s="2"/>
      <c r="F236" s="2"/>
      <c r="G236" s="2"/>
      <c r="H236" s="2"/>
      <c r="I236" s="49"/>
      <c r="J236" s="2"/>
      <c r="K236" s="48"/>
      <c r="L236" s="2"/>
      <c r="M236" s="2"/>
      <c r="N236" s="2"/>
      <c r="O236" s="2"/>
      <c r="P236" s="2"/>
    </row>
    <row r="237" spans="1:16" ht="15.75" customHeight="1">
      <c r="A237" s="49"/>
      <c r="B237" s="2"/>
      <c r="C237" s="2"/>
      <c r="D237" s="2"/>
      <c r="E237" s="2"/>
      <c r="F237" s="2"/>
      <c r="G237" s="2"/>
      <c r="H237" s="2"/>
      <c r="I237" s="49"/>
      <c r="J237" s="2"/>
      <c r="K237" s="48"/>
      <c r="L237" s="2"/>
      <c r="M237" s="2"/>
      <c r="N237" s="2"/>
      <c r="O237" s="2"/>
      <c r="P237" s="2"/>
    </row>
    <row r="238" spans="1:16" ht="15.75" customHeight="1">
      <c r="A238" s="49"/>
      <c r="B238" s="2"/>
      <c r="C238" s="2"/>
      <c r="D238" s="2"/>
      <c r="E238" s="2"/>
      <c r="F238" s="2"/>
      <c r="G238" s="2"/>
      <c r="H238" s="2"/>
      <c r="I238" s="49"/>
      <c r="J238" s="2"/>
      <c r="K238" s="48"/>
      <c r="L238" s="2"/>
      <c r="M238" s="2"/>
      <c r="N238" s="2"/>
      <c r="O238" s="2"/>
      <c r="P238" s="2"/>
    </row>
    <row r="239" spans="1:16" ht="15.75" customHeight="1">
      <c r="A239" s="49"/>
      <c r="B239" s="2"/>
      <c r="C239" s="2"/>
      <c r="D239" s="2"/>
      <c r="E239" s="2"/>
      <c r="F239" s="2"/>
      <c r="G239" s="2"/>
      <c r="H239" s="2"/>
      <c r="I239" s="49"/>
      <c r="J239" s="2"/>
      <c r="K239" s="48"/>
      <c r="L239" s="2"/>
      <c r="M239" s="2"/>
      <c r="N239" s="2"/>
      <c r="O239" s="2"/>
      <c r="P239" s="2"/>
    </row>
    <row r="240" spans="1:16" ht="15.75" customHeight="1">
      <c r="A240" s="49"/>
      <c r="B240" s="2"/>
      <c r="C240" s="2"/>
      <c r="D240" s="2"/>
      <c r="E240" s="2"/>
      <c r="F240" s="2"/>
      <c r="G240" s="2"/>
      <c r="H240" s="2"/>
      <c r="I240" s="49"/>
      <c r="J240" s="2"/>
      <c r="K240" s="48"/>
      <c r="L240" s="2"/>
      <c r="M240" s="2"/>
      <c r="N240" s="2"/>
      <c r="O240" s="2"/>
      <c r="P240" s="2"/>
    </row>
    <row r="241" spans="1:16" ht="15.75" customHeight="1">
      <c r="A241" s="49"/>
      <c r="B241" s="2"/>
      <c r="C241" s="2"/>
      <c r="D241" s="2"/>
      <c r="E241" s="2"/>
      <c r="F241" s="2"/>
      <c r="G241" s="2"/>
      <c r="H241" s="2"/>
      <c r="I241" s="49"/>
      <c r="J241" s="2"/>
      <c r="K241" s="48"/>
      <c r="L241" s="2"/>
      <c r="M241" s="2"/>
      <c r="N241" s="2"/>
      <c r="O241" s="2"/>
      <c r="P241" s="2"/>
    </row>
    <row r="242" spans="1:16" ht="15.75" customHeight="1">
      <c r="A242" s="49"/>
      <c r="B242" s="2"/>
      <c r="C242" s="2"/>
      <c r="D242" s="2"/>
      <c r="E242" s="2"/>
      <c r="F242" s="2"/>
      <c r="G242" s="2"/>
      <c r="H242" s="2"/>
      <c r="I242" s="49"/>
      <c r="J242" s="2"/>
      <c r="K242" s="48"/>
      <c r="L242" s="2"/>
      <c r="M242" s="2"/>
      <c r="N242" s="2"/>
      <c r="O242" s="2"/>
      <c r="P242" s="2"/>
    </row>
    <row r="243" spans="1:16" ht="15.75" customHeight="1">
      <c r="A243" s="49"/>
      <c r="B243" s="2"/>
      <c r="C243" s="2"/>
      <c r="D243" s="2"/>
      <c r="E243" s="2"/>
      <c r="F243" s="2"/>
      <c r="G243" s="2"/>
      <c r="H243" s="2"/>
      <c r="I243" s="49"/>
      <c r="J243" s="2"/>
      <c r="K243" s="48"/>
      <c r="L243" s="2"/>
      <c r="M243" s="2"/>
      <c r="N243" s="2"/>
      <c r="O243" s="2"/>
      <c r="P243" s="2"/>
    </row>
    <row r="244" spans="1:16" ht="15.75" customHeight="1">
      <c r="A244" s="49"/>
      <c r="B244" s="2"/>
      <c r="C244" s="2"/>
      <c r="D244" s="2"/>
      <c r="E244" s="2"/>
      <c r="F244" s="2"/>
      <c r="G244" s="2"/>
      <c r="H244" s="2"/>
      <c r="I244" s="49"/>
      <c r="J244" s="2"/>
      <c r="K244" s="48"/>
      <c r="L244" s="2"/>
      <c r="M244" s="2"/>
      <c r="N244" s="2"/>
      <c r="O244" s="2"/>
      <c r="P244" s="2"/>
    </row>
    <row r="245" spans="1:16" ht="15.75" customHeight="1">
      <c r="A245" s="49"/>
      <c r="B245" s="2"/>
      <c r="C245" s="2"/>
      <c r="D245" s="2"/>
      <c r="E245" s="2"/>
      <c r="F245" s="2"/>
      <c r="G245" s="2"/>
      <c r="H245" s="2"/>
      <c r="I245" s="49"/>
      <c r="J245" s="2"/>
      <c r="K245" s="48"/>
      <c r="L245" s="2"/>
      <c r="M245" s="2"/>
      <c r="N245" s="2"/>
      <c r="O245" s="2"/>
      <c r="P245" s="2"/>
    </row>
    <row r="246" spans="1:16" ht="15.75" customHeight="1">
      <c r="A246" s="49"/>
      <c r="B246" s="2"/>
      <c r="C246" s="2"/>
      <c r="D246" s="2"/>
      <c r="E246" s="2"/>
      <c r="F246" s="2"/>
      <c r="G246" s="2"/>
      <c r="H246" s="2"/>
      <c r="I246" s="49"/>
      <c r="J246" s="2"/>
      <c r="K246" s="48"/>
      <c r="L246" s="2"/>
      <c r="M246" s="2"/>
      <c r="N246" s="2"/>
      <c r="O246" s="2"/>
      <c r="P246" s="2"/>
    </row>
    <row r="247" spans="1:16" ht="15.75" customHeight="1">
      <c r="A247" s="49"/>
      <c r="B247" s="2"/>
      <c r="C247" s="2"/>
      <c r="D247" s="2"/>
      <c r="E247" s="2"/>
      <c r="F247" s="2"/>
      <c r="G247" s="2"/>
      <c r="H247" s="2"/>
      <c r="I247" s="49"/>
      <c r="J247" s="2"/>
      <c r="K247" s="48"/>
      <c r="L247" s="2"/>
      <c r="M247" s="2"/>
      <c r="N247" s="2"/>
      <c r="O247" s="2"/>
      <c r="P247" s="2"/>
    </row>
    <row r="248" spans="1:16" ht="15.75" customHeight="1">
      <c r="A248" s="49"/>
      <c r="B248" s="2"/>
      <c r="C248" s="2"/>
      <c r="D248" s="2"/>
      <c r="E248" s="2"/>
      <c r="F248" s="2"/>
      <c r="G248" s="2"/>
      <c r="H248" s="2"/>
      <c r="I248" s="49"/>
      <c r="J248" s="2"/>
      <c r="K248" s="48"/>
      <c r="L248" s="2"/>
      <c r="M248" s="2"/>
      <c r="N248" s="2"/>
      <c r="O248" s="2"/>
      <c r="P248" s="2"/>
    </row>
    <row r="249" spans="1:16" ht="15.75" customHeight="1">
      <c r="A249" s="49"/>
      <c r="B249" s="2"/>
      <c r="C249" s="2"/>
      <c r="D249" s="2"/>
      <c r="E249" s="2"/>
      <c r="F249" s="2"/>
      <c r="G249" s="2"/>
      <c r="H249" s="2"/>
      <c r="I249" s="49"/>
      <c r="J249" s="2"/>
      <c r="K249" s="48"/>
      <c r="L249" s="2"/>
      <c r="M249" s="2"/>
      <c r="N249" s="2"/>
      <c r="O249" s="2"/>
      <c r="P249" s="2"/>
    </row>
    <row r="250" spans="1:16" ht="15.75" customHeight="1">
      <c r="A250" s="49"/>
      <c r="B250" s="2"/>
      <c r="C250" s="2"/>
      <c r="D250" s="2"/>
      <c r="E250" s="2"/>
      <c r="F250" s="2"/>
      <c r="G250" s="2"/>
      <c r="H250" s="2"/>
      <c r="I250" s="49"/>
      <c r="J250" s="2"/>
      <c r="K250" s="48"/>
      <c r="L250" s="2"/>
      <c r="M250" s="2"/>
      <c r="N250" s="2"/>
      <c r="O250" s="2"/>
      <c r="P250" s="2"/>
    </row>
    <row r="251" spans="1:16" ht="15.75" customHeight="1">
      <c r="A251" s="49"/>
      <c r="B251" s="2"/>
      <c r="C251" s="2"/>
      <c r="D251" s="2"/>
      <c r="E251" s="2"/>
      <c r="F251" s="2"/>
      <c r="G251" s="2"/>
      <c r="H251" s="2"/>
      <c r="I251" s="49"/>
      <c r="J251" s="2"/>
      <c r="K251" s="48"/>
      <c r="L251" s="2"/>
      <c r="M251" s="2"/>
      <c r="N251" s="2"/>
      <c r="O251" s="2"/>
      <c r="P251" s="2"/>
    </row>
    <row r="252" spans="1:16" ht="15.75" customHeight="1">
      <c r="A252" s="49"/>
      <c r="B252" s="2"/>
      <c r="C252" s="2"/>
      <c r="D252" s="2"/>
      <c r="E252" s="2"/>
      <c r="F252" s="2"/>
      <c r="G252" s="2"/>
      <c r="H252" s="2"/>
      <c r="I252" s="49"/>
      <c r="J252" s="2"/>
      <c r="K252" s="48"/>
      <c r="L252" s="2"/>
      <c r="M252" s="2"/>
      <c r="N252" s="2"/>
      <c r="O252" s="2"/>
      <c r="P252" s="2"/>
    </row>
    <row r="253" spans="1:16" ht="15.75" customHeight="1">
      <c r="A253" s="49"/>
      <c r="B253" s="2"/>
      <c r="C253" s="2"/>
      <c r="D253" s="2"/>
      <c r="E253" s="2"/>
      <c r="F253" s="2"/>
      <c r="G253" s="2"/>
      <c r="H253" s="2"/>
      <c r="I253" s="49"/>
      <c r="J253" s="2"/>
      <c r="K253" s="48"/>
      <c r="L253" s="2"/>
      <c r="M253" s="2"/>
      <c r="N253" s="2"/>
      <c r="O253" s="2"/>
      <c r="P253" s="2"/>
    </row>
    <row r="254" spans="1:16" ht="15.75" customHeight="1">
      <c r="A254" s="49"/>
      <c r="B254" s="2"/>
      <c r="C254" s="2"/>
      <c r="D254" s="2"/>
      <c r="E254" s="2"/>
      <c r="F254" s="2"/>
      <c r="G254" s="2"/>
      <c r="H254" s="2"/>
      <c r="I254" s="49"/>
      <c r="J254" s="2"/>
      <c r="K254" s="48"/>
      <c r="L254" s="2"/>
      <c r="M254" s="2"/>
      <c r="N254" s="2"/>
      <c r="O254" s="2"/>
      <c r="P254" s="2"/>
    </row>
    <row r="255" spans="1:16" ht="15.75" customHeight="1">
      <c r="A255" s="49"/>
      <c r="B255" s="2"/>
      <c r="C255" s="2"/>
      <c r="D255" s="2"/>
      <c r="E255" s="2"/>
      <c r="F255" s="2"/>
      <c r="G255" s="2"/>
      <c r="H255" s="2"/>
      <c r="I255" s="49"/>
      <c r="J255" s="2"/>
      <c r="K255" s="48"/>
      <c r="L255" s="2"/>
      <c r="M255" s="2"/>
      <c r="N255" s="2"/>
      <c r="O255" s="2"/>
      <c r="P255" s="2"/>
    </row>
    <row r="256" spans="1:16" ht="15.75" customHeight="1">
      <c r="A256" s="49"/>
      <c r="B256" s="2"/>
      <c r="C256" s="2"/>
      <c r="D256" s="2"/>
      <c r="E256" s="2"/>
      <c r="F256" s="2"/>
      <c r="G256" s="2"/>
      <c r="H256" s="2"/>
      <c r="I256" s="49"/>
      <c r="J256" s="2"/>
      <c r="K256" s="48"/>
      <c r="L256" s="2"/>
      <c r="M256" s="2"/>
      <c r="N256" s="2"/>
      <c r="O256" s="2"/>
      <c r="P256" s="2"/>
    </row>
    <row r="257" spans="1:16" ht="15.75" customHeight="1">
      <c r="A257" s="49"/>
      <c r="B257" s="2"/>
      <c r="C257" s="2"/>
      <c r="D257" s="2"/>
      <c r="E257" s="2"/>
      <c r="F257" s="2"/>
      <c r="G257" s="2"/>
      <c r="H257" s="2"/>
      <c r="I257" s="49"/>
      <c r="J257" s="2"/>
      <c r="K257" s="48"/>
      <c r="L257" s="2"/>
      <c r="M257" s="2"/>
      <c r="N257" s="2"/>
      <c r="O257" s="2"/>
      <c r="P257" s="2"/>
    </row>
    <row r="258" spans="1:16" ht="15.75" customHeight="1">
      <c r="A258" s="49"/>
      <c r="B258" s="2"/>
      <c r="C258" s="2"/>
      <c r="D258" s="2"/>
      <c r="E258" s="2"/>
      <c r="F258" s="2"/>
      <c r="G258" s="2"/>
      <c r="H258" s="2"/>
      <c r="I258" s="49"/>
      <c r="J258" s="2"/>
      <c r="K258" s="48"/>
      <c r="L258" s="2"/>
      <c r="M258" s="2"/>
      <c r="N258" s="2"/>
      <c r="O258" s="2"/>
      <c r="P258" s="2"/>
    </row>
    <row r="259" spans="1:16" ht="15.75" customHeight="1">
      <c r="A259" s="49"/>
      <c r="B259" s="2"/>
      <c r="C259" s="2"/>
      <c r="D259" s="2"/>
      <c r="E259" s="2"/>
      <c r="F259" s="2"/>
      <c r="G259" s="2"/>
      <c r="H259" s="2"/>
      <c r="I259" s="49"/>
      <c r="J259" s="2"/>
      <c r="K259" s="48"/>
      <c r="L259" s="2"/>
      <c r="M259" s="2"/>
      <c r="N259" s="2"/>
      <c r="O259" s="2"/>
      <c r="P259" s="2"/>
    </row>
  </sheetData>
  <mergeCells count="32">
    <mergeCell ref="A4:J4"/>
    <mergeCell ref="D5:H5"/>
    <mergeCell ref="A1:J1"/>
    <mergeCell ref="A2:J2"/>
    <mergeCell ref="A3:J3"/>
    <mergeCell ref="B5:B7"/>
    <mergeCell ref="C5:C7"/>
    <mergeCell ref="H6:H7"/>
    <mergeCell ref="I5:I7"/>
    <mergeCell ref="J5:J7"/>
    <mergeCell ref="A5:A7"/>
    <mergeCell ref="C9:J9"/>
    <mergeCell ref="C45:J45"/>
    <mergeCell ref="C49:J49"/>
    <mergeCell ref="G55:H55"/>
    <mergeCell ref="G57:H57"/>
    <mergeCell ref="A53:C53"/>
    <mergeCell ref="A40:A43"/>
    <mergeCell ref="A48:A51"/>
    <mergeCell ref="E53:J53"/>
    <mergeCell ref="A44:A45"/>
    <mergeCell ref="A37:A39"/>
    <mergeCell ref="A28:A31"/>
    <mergeCell ref="A32:A36"/>
    <mergeCell ref="C41:J41"/>
    <mergeCell ref="C29:J29"/>
    <mergeCell ref="C33:J33"/>
    <mergeCell ref="K5:K7"/>
    <mergeCell ref="D6:D7"/>
    <mergeCell ref="E6:E7"/>
    <mergeCell ref="F6:F7"/>
    <mergeCell ref="G6:G7"/>
  </mergeCells>
  <pageMargins left="0.24062500000000001" right="0.19685039370078741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9"/>
  <sheetViews>
    <sheetView workbookViewId="0"/>
  </sheetViews>
  <sheetFormatPr defaultColWidth="14.375" defaultRowHeight="15" customHeight="1"/>
  <cols>
    <col min="1" max="1" width="5.875" customWidth="1"/>
    <col min="2" max="2" width="66.625" customWidth="1"/>
    <col min="3" max="3" width="17.625" customWidth="1"/>
    <col min="4" max="4" width="18.625" customWidth="1"/>
    <col min="5" max="5" width="11.625" customWidth="1"/>
    <col min="6" max="6" width="14.125" customWidth="1"/>
    <col min="7" max="7" width="8.125" customWidth="1"/>
    <col min="8" max="8" width="8.375" customWidth="1"/>
    <col min="9" max="9" width="15.875" customWidth="1"/>
    <col min="10" max="10" width="34" customWidth="1"/>
    <col min="11" max="11" width="12.625" customWidth="1"/>
  </cols>
  <sheetData>
    <row r="1" spans="1:11" ht="21" customHeight="1">
      <c r="A1" s="111" t="s">
        <v>103</v>
      </c>
      <c r="B1" s="90"/>
      <c r="C1" s="90"/>
      <c r="D1" s="90"/>
      <c r="E1" s="90"/>
      <c r="F1" s="90"/>
      <c r="G1" s="90"/>
      <c r="H1" s="90"/>
      <c r="I1" s="90"/>
      <c r="J1" s="90"/>
      <c r="K1" s="51"/>
    </row>
    <row r="2" spans="1:11" ht="21" customHeight="1">
      <c r="A2" s="111" t="s">
        <v>104</v>
      </c>
      <c r="B2" s="90"/>
      <c r="C2" s="90"/>
      <c r="D2" s="90"/>
      <c r="E2" s="90"/>
      <c r="F2" s="90"/>
      <c r="G2" s="90"/>
      <c r="H2" s="90"/>
      <c r="I2" s="90"/>
      <c r="J2" s="90"/>
      <c r="K2" s="51"/>
    </row>
    <row r="3" spans="1:11" ht="21" customHeight="1">
      <c r="A3" s="111" t="s">
        <v>105</v>
      </c>
      <c r="B3" s="90"/>
      <c r="C3" s="90"/>
      <c r="D3" s="90"/>
      <c r="E3" s="90"/>
      <c r="F3" s="90"/>
      <c r="G3" s="90"/>
      <c r="H3" s="90"/>
      <c r="I3" s="90"/>
      <c r="J3" s="90"/>
      <c r="K3" s="51"/>
    </row>
    <row r="4" spans="1:11" ht="20.25" customHeight="1">
      <c r="A4" s="112" t="s">
        <v>106</v>
      </c>
      <c r="B4" s="95"/>
      <c r="C4" s="95"/>
      <c r="D4" s="95"/>
      <c r="E4" s="95"/>
      <c r="F4" s="95"/>
      <c r="G4" s="95"/>
      <c r="H4" s="95"/>
      <c r="I4" s="95"/>
      <c r="J4" s="95"/>
      <c r="K4" s="51"/>
    </row>
    <row r="5" spans="1:11" ht="23.25" customHeight="1">
      <c r="A5" s="119" t="s">
        <v>3</v>
      </c>
      <c r="B5" s="118" t="s">
        <v>107</v>
      </c>
      <c r="C5" s="118" t="s">
        <v>5</v>
      </c>
      <c r="D5" s="115" t="s">
        <v>6</v>
      </c>
      <c r="E5" s="116"/>
      <c r="F5" s="116"/>
      <c r="G5" s="116"/>
      <c r="H5" s="117"/>
      <c r="I5" s="118" t="s">
        <v>7</v>
      </c>
      <c r="J5" s="118" t="s">
        <v>8</v>
      </c>
      <c r="K5" s="51"/>
    </row>
    <row r="6" spans="1:11" ht="20.25">
      <c r="A6" s="78"/>
      <c r="B6" s="78"/>
      <c r="C6" s="78"/>
      <c r="D6" s="113" t="s">
        <v>10</v>
      </c>
      <c r="E6" s="120" t="s">
        <v>11</v>
      </c>
      <c r="F6" s="113" t="s">
        <v>12</v>
      </c>
      <c r="G6" s="113" t="s">
        <v>13</v>
      </c>
      <c r="H6" s="113" t="s">
        <v>14</v>
      </c>
      <c r="I6" s="78"/>
      <c r="J6" s="78"/>
      <c r="K6" s="51"/>
    </row>
    <row r="7" spans="1:11" ht="27.75" customHeight="1">
      <c r="A7" s="79"/>
      <c r="B7" s="79"/>
      <c r="C7" s="79"/>
      <c r="D7" s="79"/>
      <c r="E7" s="79"/>
      <c r="F7" s="79"/>
      <c r="G7" s="79"/>
      <c r="H7" s="79"/>
      <c r="I7" s="79"/>
      <c r="J7" s="79"/>
      <c r="K7" s="51"/>
    </row>
    <row r="8" spans="1:11" ht="21.75" customHeight="1">
      <c r="A8" s="52">
        <f>รายงานการใช้จ่าย!A6</f>
        <v>1</v>
      </c>
      <c r="B8" s="52" t="str">
        <f>รายงานการใช้จ่าย!B6</f>
        <v>ค่า OT</v>
      </c>
      <c r="C8" s="53" t="s">
        <v>108</v>
      </c>
      <c r="D8" s="54">
        <v>742400</v>
      </c>
      <c r="E8" s="55" t="s">
        <v>109</v>
      </c>
      <c r="F8" s="55" t="s">
        <v>109</v>
      </c>
      <c r="G8" s="55" t="s">
        <v>109</v>
      </c>
      <c r="H8" s="55" t="s">
        <v>109</v>
      </c>
      <c r="I8" s="53" t="s">
        <v>105</v>
      </c>
      <c r="J8" s="53" t="s">
        <v>110</v>
      </c>
      <c r="K8" s="51"/>
    </row>
    <row r="9" spans="1:11" ht="21.75" customHeight="1">
      <c r="A9" s="52">
        <f>รายงานการใช้จ่าย!A7</f>
        <v>2</v>
      </c>
      <c r="B9" s="52" t="str">
        <f>รายงานการใช้จ่าย!B7</f>
        <v>ขจ คุ้มครองพยาน</v>
      </c>
      <c r="C9" s="53" t="s">
        <v>108</v>
      </c>
      <c r="D9" s="54">
        <v>91500</v>
      </c>
      <c r="E9" s="55" t="s">
        <v>109</v>
      </c>
      <c r="F9" s="55" t="s">
        <v>109</v>
      </c>
      <c r="G9" s="55" t="s">
        <v>109</v>
      </c>
      <c r="H9" s="55" t="s">
        <v>109</v>
      </c>
      <c r="I9" s="53" t="s">
        <v>105</v>
      </c>
      <c r="J9" s="53" t="s">
        <v>111</v>
      </c>
      <c r="K9" s="51"/>
    </row>
    <row r="10" spans="1:11" ht="21.75" customHeight="1">
      <c r="A10" s="52">
        <f>รายงานการใช้จ่าย!A8</f>
        <v>3</v>
      </c>
      <c r="B10" s="52" t="str">
        <f>รายงานการใช้จ่าย!B8</f>
        <v>ค่าตอบแทนพยาน</v>
      </c>
      <c r="C10" s="53" t="s">
        <v>108</v>
      </c>
      <c r="D10" s="54">
        <v>600</v>
      </c>
      <c r="E10" s="55" t="s">
        <v>109</v>
      </c>
      <c r="F10" s="55" t="s">
        <v>109</v>
      </c>
      <c r="G10" s="55" t="s">
        <v>109</v>
      </c>
      <c r="H10" s="55" t="s">
        <v>109</v>
      </c>
      <c r="I10" s="53" t="s">
        <v>105</v>
      </c>
      <c r="J10" s="53" t="s">
        <v>112</v>
      </c>
      <c r="K10" s="51"/>
    </row>
    <row r="11" spans="1:11" ht="21.75" customHeight="1">
      <c r="A11" s="52">
        <f>รายงานการใช้จ่าย!A9</f>
        <v>4</v>
      </c>
      <c r="B11" s="52" t="str">
        <f>รายงานการใช้จ่าย!B9</f>
        <v>ค่าตอบแทนนักจิต</v>
      </c>
      <c r="C11" s="53" t="s">
        <v>108</v>
      </c>
      <c r="D11" s="54">
        <v>19100</v>
      </c>
      <c r="E11" s="55" t="s">
        <v>109</v>
      </c>
      <c r="F11" s="55" t="s">
        <v>109</v>
      </c>
      <c r="G11" s="55" t="s">
        <v>109</v>
      </c>
      <c r="H11" s="55" t="s">
        <v>109</v>
      </c>
      <c r="I11" s="53" t="s">
        <v>105</v>
      </c>
      <c r="J11" s="53" t="s">
        <v>113</v>
      </c>
      <c r="K11" s="51"/>
    </row>
    <row r="12" spans="1:11" ht="21.75" customHeight="1">
      <c r="A12" s="52">
        <f>รายงานการใช้จ่าย!A10</f>
        <v>5</v>
      </c>
      <c r="B12" s="52" t="str">
        <f>รายงานการใช้จ่าย!B10</f>
        <v>ค่าตอบ จพง.ชันสูต พลิกศพ</v>
      </c>
      <c r="C12" s="53" t="s">
        <v>108</v>
      </c>
      <c r="D12" s="54">
        <v>115700</v>
      </c>
      <c r="E12" s="55" t="s">
        <v>109</v>
      </c>
      <c r="F12" s="55" t="s">
        <v>109</v>
      </c>
      <c r="G12" s="55" t="s">
        <v>109</v>
      </c>
      <c r="H12" s="55" t="s">
        <v>109</v>
      </c>
      <c r="I12" s="53" t="s">
        <v>105</v>
      </c>
      <c r="J12" s="53" t="s">
        <v>113</v>
      </c>
      <c r="K12" s="51"/>
    </row>
    <row r="13" spans="1:11" ht="21.75" customHeight="1">
      <c r="A13" s="52">
        <f>รายงานการใช้จ่าย!A11</f>
        <v>6</v>
      </c>
      <c r="B13" s="52" t="str">
        <f>รายงานการใช้จ่าย!B11</f>
        <v>ค่าเบี้ยเลี้ยง</v>
      </c>
      <c r="C13" s="53" t="s">
        <v>108</v>
      </c>
      <c r="D13" s="54">
        <v>111900</v>
      </c>
      <c r="E13" s="55" t="s">
        <v>109</v>
      </c>
      <c r="F13" s="55" t="s">
        <v>109</v>
      </c>
      <c r="G13" s="55" t="s">
        <v>109</v>
      </c>
      <c r="H13" s="55" t="s">
        <v>109</v>
      </c>
      <c r="I13" s="53" t="s">
        <v>105</v>
      </c>
      <c r="J13" s="53" t="s">
        <v>113</v>
      </c>
      <c r="K13" s="51"/>
    </row>
    <row r="14" spans="1:11" ht="21.75" customHeight="1">
      <c r="A14" s="52">
        <f>รายงานการใช้จ่าย!A12</f>
        <v>7</v>
      </c>
      <c r="B14" s="52" t="str">
        <f>รายงานการใช้จ่าย!B12</f>
        <v>ซ่อมแซมยานพาหนะ</v>
      </c>
      <c r="C14" s="53" t="s">
        <v>114</v>
      </c>
      <c r="D14" s="54">
        <v>16100</v>
      </c>
      <c r="E14" s="55" t="s">
        <v>109</v>
      </c>
      <c r="F14" s="55" t="s">
        <v>109</v>
      </c>
      <c r="G14" s="55" t="s">
        <v>109</v>
      </c>
      <c r="H14" s="55" t="s">
        <v>109</v>
      </c>
      <c r="I14" s="53" t="s">
        <v>105</v>
      </c>
      <c r="J14" s="53" t="s">
        <v>115</v>
      </c>
      <c r="K14" s="51"/>
    </row>
    <row r="15" spans="1:11" ht="21.75" customHeight="1">
      <c r="A15" s="52">
        <f>รายงานการใช้จ่าย!A13</f>
        <v>8</v>
      </c>
      <c r="B15" s="52" t="str">
        <f>รายงานการใช้จ่าย!B13</f>
        <v>จ้างเหมาบริการ+สะอาด</v>
      </c>
      <c r="C15" s="53" t="s">
        <v>108</v>
      </c>
      <c r="D15" s="54">
        <v>19300</v>
      </c>
      <c r="E15" s="55" t="s">
        <v>109</v>
      </c>
      <c r="F15" s="55" t="s">
        <v>109</v>
      </c>
      <c r="G15" s="55" t="s">
        <v>109</v>
      </c>
      <c r="H15" s="55" t="s">
        <v>109</v>
      </c>
      <c r="I15" s="53" t="s">
        <v>105</v>
      </c>
      <c r="J15" s="53" t="s">
        <v>116</v>
      </c>
      <c r="K15" s="51"/>
    </row>
    <row r="16" spans="1:11" ht="21.75" customHeight="1">
      <c r="A16" s="52">
        <f>รายงานการใช้จ่าย!A14</f>
        <v>9</v>
      </c>
      <c r="B16" s="52" t="str">
        <f>รายงานการใช้จ่าย!B14</f>
        <v>คชจ.ในการส่งหมายเรียกพยาน</v>
      </c>
      <c r="C16" s="53" t="s">
        <v>108</v>
      </c>
      <c r="D16" s="54">
        <v>5100</v>
      </c>
      <c r="E16" s="55" t="s">
        <v>109</v>
      </c>
      <c r="F16" s="55" t="s">
        <v>109</v>
      </c>
      <c r="G16" s="55" t="s">
        <v>109</v>
      </c>
      <c r="H16" s="55" t="s">
        <v>109</v>
      </c>
      <c r="I16" s="53" t="s">
        <v>105</v>
      </c>
      <c r="J16" s="53" t="s">
        <v>113</v>
      </c>
      <c r="K16" s="51"/>
    </row>
    <row r="17" spans="1:11" ht="21.75" customHeight="1">
      <c r="A17" s="52">
        <f>รายงานการใช้จ่าย!A15</f>
        <v>10</v>
      </c>
      <c r="B17" s="52" t="str">
        <f>รายงานการใช้จ่าย!B15</f>
        <v>วัสดุ สนง.</v>
      </c>
      <c r="C17" s="53" t="s">
        <v>108</v>
      </c>
      <c r="D17" s="54">
        <v>14000</v>
      </c>
      <c r="E17" s="55" t="s">
        <v>109</v>
      </c>
      <c r="F17" s="55" t="s">
        <v>109</v>
      </c>
      <c r="G17" s="55" t="s">
        <v>109</v>
      </c>
      <c r="H17" s="55" t="s">
        <v>109</v>
      </c>
      <c r="I17" s="53" t="s">
        <v>105</v>
      </c>
      <c r="J17" s="53" t="s">
        <v>117</v>
      </c>
      <c r="K17" s="51"/>
    </row>
    <row r="18" spans="1:11" ht="21.75" customHeight="1">
      <c r="A18" s="52">
        <f>รายงานการใช้จ่าย!A16</f>
        <v>11</v>
      </c>
      <c r="B18" s="52" t="str">
        <f>รายงานการใช้จ่าย!B16</f>
        <v>วัสดุุ น้ำมันเชื้อเพลิง</v>
      </c>
      <c r="C18" s="53" t="s">
        <v>108</v>
      </c>
      <c r="D18" s="54">
        <v>1097300</v>
      </c>
      <c r="E18" s="55" t="s">
        <v>109</v>
      </c>
      <c r="F18" s="55" t="s">
        <v>109</v>
      </c>
      <c r="G18" s="55" t="s">
        <v>109</v>
      </c>
      <c r="H18" s="55" t="s">
        <v>109</v>
      </c>
      <c r="I18" s="53" t="s">
        <v>105</v>
      </c>
      <c r="J18" s="56" t="s">
        <v>118</v>
      </c>
      <c r="K18" s="51"/>
    </row>
    <row r="19" spans="1:11" ht="21.75" customHeight="1">
      <c r="A19" s="52">
        <f>รายงานการใช้จ่าย!A17</f>
        <v>12</v>
      </c>
      <c r="B19" s="52" t="str">
        <f>รายงานการใช้จ่าย!B17</f>
        <v>วัสดุ จราจร</v>
      </c>
      <c r="C19" s="53" t="s">
        <v>108</v>
      </c>
      <c r="D19" s="54">
        <v>10000</v>
      </c>
      <c r="E19" s="55" t="s">
        <v>109</v>
      </c>
      <c r="F19" s="55" t="s">
        <v>109</v>
      </c>
      <c r="G19" s="55" t="s">
        <v>109</v>
      </c>
      <c r="H19" s="55" t="s">
        <v>109</v>
      </c>
      <c r="I19" s="53" t="s">
        <v>105</v>
      </c>
      <c r="J19" s="53" t="s">
        <v>119</v>
      </c>
      <c r="K19" s="51"/>
    </row>
    <row r="20" spans="1:11" ht="21.75" customHeight="1">
      <c r="A20" s="52">
        <f>รายงานการใช้จ่าย!A18</f>
        <v>13</v>
      </c>
      <c r="B20" s="52" t="str">
        <f>รายงานการใช้จ่าย!B18</f>
        <v>ค่าอาหาร ผู้ต้องหา</v>
      </c>
      <c r="C20" s="53" t="s">
        <v>108</v>
      </c>
      <c r="D20" s="54">
        <v>76900</v>
      </c>
      <c r="E20" s="55" t="s">
        <v>109</v>
      </c>
      <c r="F20" s="55" t="s">
        <v>109</v>
      </c>
      <c r="G20" s="55" t="s">
        <v>109</v>
      </c>
      <c r="H20" s="55" t="s">
        <v>109</v>
      </c>
      <c r="I20" s="53" t="s">
        <v>105</v>
      </c>
      <c r="J20" s="53" t="s">
        <v>120</v>
      </c>
      <c r="K20" s="51"/>
    </row>
    <row r="21" spans="1:11" ht="21.75" customHeight="1">
      <c r="A21" s="52">
        <f>รายงานการใช้จ่าย!A19</f>
        <v>14</v>
      </c>
      <c r="B21" s="52" t="str">
        <f>รายงานการใช้จ่าย!B19</f>
        <v>รวมตอบแทนใช้สอย และวัสดุ</v>
      </c>
      <c r="C21" s="53" t="s">
        <v>108</v>
      </c>
      <c r="D21" s="54">
        <v>2339900</v>
      </c>
      <c r="E21" s="55" t="s">
        <v>109</v>
      </c>
      <c r="F21" s="55" t="s">
        <v>109</v>
      </c>
      <c r="G21" s="55" t="s">
        <v>109</v>
      </c>
      <c r="H21" s="55" t="s">
        <v>109</v>
      </c>
      <c r="I21" s="53" t="s">
        <v>105</v>
      </c>
      <c r="J21" s="53" t="s">
        <v>110</v>
      </c>
      <c r="K21" s="51"/>
    </row>
    <row r="22" spans="1:11" ht="21.75" customHeight="1">
      <c r="A22" s="52">
        <f>รายงานการใช้จ่าย!A20</f>
        <v>15</v>
      </c>
      <c r="B22" s="52" t="str">
        <f>รายงานการใช้จ่าย!B20</f>
        <v>ค่าสาธารณูปโภค</v>
      </c>
      <c r="C22" s="53" t="s">
        <v>108</v>
      </c>
      <c r="D22" s="54">
        <v>104000</v>
      </c>
      <c r="E22" s="55" t="s">
        <v>109</v>
      </c>
      <c r="F22" s="55" t="s">
        <v>109</v>
      </c>
      <c r="G22" s="55" t="s">
        <v>109</v>
      </c>
      <c r="H22" s="55" t="s">
        <v>109</v>
      </c>
      <c r="I22" s="53" t="s">
        <v>105</v>
      </c>
      <c r="J22" s="53" t="s">
        <v>110</v>
      </c>
      <c r="K22" s="51"/>
    </row>
    <row r="23" spans="1:11" ht="21.75" customHeight="1">
      <c r="A23" s="52">
        <f>รายงานการใช้จ่าย!A21</f>
        <v>0</v>
      </c>
      <c r="B23" s="52" t="str">
        <f>รายงานการใช้จ่าย!B21</f>
        <v xml:space="preserve">   1.ไฟฟ้า</v>
      </c>
      <c r="C23" s="53"/>
      <c r="D23" s="54"/>
      <c r="E23" s="55" t="s">
        <v>109</v>
      </c>
      <c r="F23" s="55" t="s">
        <v>109</v>
      </c>
      <c r="G23" s="55" t="s">
        <v>109</v>
      </c>
      <c r="H23" s="55" t="s">
        <v>109</v>
      </c>
      <c r="I23" s="53"/>
      <c r="J23" s="53"/>
      <c r="K23" s="51"/>
    </row>
    <row r="24" spans="1:11" ht="21.75" customHeight="1">
      <c r="A24" s="52">
        <f>รายงานการใช้จ่าย!A22</f>
        <v>0</v>
      </c>
      <c r="B24" s="52" t="str">
        <f>รายงานการใช้จ่าย!B22</f>
        <v xml:space="preserve">   2.ประปา  </v>
      </c>
      <c r="C24" s="53"/>
      <c r="D24" s="54"/>
      <c r="E24" s="55" t="s">
        <v>109</v>
      </c>
      <c r="F24" s="55" t="s">
        <v>109</v>
      </c>
      <c r="G24" s="55" t="s">
        <v>109</v>
      </c>
      <c r="H24" s="55" t="s">
        <v>109</v>
      </c>
      <c r="I24" s="53"/>
      <c r="J24" s="53"/>
      <c r="K24" s="51"/>
    </row>
    <row r="25" spans="1:11" ht="21.75" customHeight="1">
      <c r="A25" s="52">
        <f>รายงานการใช้จ่าย!A23</f>
        <v>0</v>
      </c>
      <c r="B25" s="52" t="str">
        <f>รายงานการใช้จ่าย!B23</f>
        <v xml:space="preserve">   3.โทรศัพท์</v>
      </c>
      <c r="C25" s="53"/>
      <c r="D25" s="54"/>
      <c r="E25" s="55" t="s">
        <v>109</v>
      </c>
      <c r="F25" s="55" t="s">
        <v>109</v>
      </c>
      <c r="G25" s="55" t="s">
        <v>109</v>
      </c>
      <c r="H25" s="55" t="s">
        <v>109</v>
      </c>
      <c r="I25" s="53"/>
      <c r="J25" s="53"/>
      <c r="K25" s="51"/>
    </row>
    <row r="26" spans="1:11" ht="21.75" customHeight="1">
      <c r="A26" s="52">
        <f>รายงานการใช้จ่าย!A24</f>
        <v>0</v>
      </c>
      <c r="B26" s="52" t="str">
        <f>รายงานการใช้จ่าย!B24</f>
        <v xml:space="preserve">   4. ค่าอินเตอร์เน็ต</v>
      </c>
      <c r="C26" s="53"/>
      <c r="D26" s="54"/>
      <c r="E26" s="55" t="s">
        <v>109</v>
      </c>
      <c r="F26" s="55" t="s">
        <v>109</v>
      </c>
      <c r="G26" s="55" t="s">
        <v>109</v>
      </c>
      <c r="H26" s="55" t="s">
        <v>109</v>
      </c>
      <c r="I26" s="53"/>
      <c r="J26" s="53"/>
      <c r="K26" s="51"/>
    </row>
    <row r="27" spans="1:11" ht="21.75" customHeight="1">
      <c r="A27" s="52">
        <f>รายงานการใช้จ่าย!A25</f>
        <v>0</v>
      </c>
      <c r="B27" s="52" t="str">
        <f>รายงานการใช้จ่าย!B25</f>
        <v xml:space="preserve">   5.ไปรษณีย์</v>
      </c>
      <c r="C27" s="53"/>
      <c r="D27" s="54"/>
      <c r="E27" s="55" t="s">
        <v>109</v>
      </c>
      <c r="F27" s="55" t="s">
        <v>109</v>
      </c>
      <c r="G27" s="55" t="s">
        <v>109</v>
      </c>
      <c r="H27" s="55" t="s">
        <v>109</v>
      </c>
      <c r="I27" s="53"/>
      <c r="J27" s="53"/>
      <c r="K27" s="51"/>
    </row>
    <row r="28" spans="1:11" ht="21.75" customHeight="1">
      <c r="A28" s="52">
        <f>รายงานการใช้จ่าย!A26</f>
        <v>16</v>
      </c>
      <c r="B28" s="52" t="str">
        <f>รายงานการใช้จ่าย!B26</f>
        <v>โครงการปฏิรูประบบงานตำรวจ</v>
      </c>
      <c r="C28" s="53" t="s">
        <v>108</v>
      </c>
      <c r="D28" s="54">
        <v>86000</v>
      </c>
      <c r="E28" s="55" t="s">
        <v>109</v>
      </c>
      <c r="F28" s="55" t="s">
        <v>109</v>
      </c>
      <c r="G28" s="55" t="s">
        <v>109</v>
      </c>
      <c r="H28" s="55" t="s">
        <v>109</v>
      </c>
      <c r="I28" s="53" t="s">
        <v>105</v>
      </c>
      <c r="J28" s="53" t="s">
        <v>110</v>
      </c>
      <c r="K28" s="51"/>
    </row>
    <row r="29" spans="1:11" ht="21.75" customHeight="1">
      <c r="A29" s="52">
        <f>รายงานการใช้จ่าย!A27</f>
        <v>17</v>
      </c>
      <c r="B29" s="52" t="str">
        <f>รายงานการใช้จ่าย!B27</f>
        <v>กองทุนสืบสวน(1)</v>
      </c>
      <c r="C29" s="53" t="s">
        <v>108</v>
      </c>
      <c r="D29" s="54">
        <v>240000</v>
      </c>
      <c r="E29" s="55" t="s">
        <v>109</v>
      </c>
      <c r="F29" s="55" t="s">
        <v>109</v>
      </c>
      <c r="G29" s="55" t="s">
        <v>109</v>
      </c>
      <c r="H29" s="55" t="s">
        <v>109</v>
      </c>
      <c r="I29" s="53" t="s">
        <v>105</v>
      </c>
      <c r="J29" s="53" t="s">
        <v>110</v>
      </c>
      <c r="K29" s="51"/>
    </row>
    <row r="30" spans="1:11" ht="21.75" customHeight="1">
      <c r="A30" s="52">
        <f>รายงานการใช้จ่าย!A28</f>
        <v>18</v>
      </c>
      <c r="B30" s="52" t="str">
        <f>รายงานการใช้จ่าย!B28</f>
        <v>กองทุนสืบสวน(2)</v>
      </c>
      <c r="C30" s="53" t="s">
        <v>108</v>
      </c>
      <c r="D30" s="54">
        <v>240000</v>
      </c>
      <c r="E30" s="55" t="s">
        <v>109</v>
      </c>
      <c r="F30" s="55" t="s">
        <v>109</v>
      </c>
      <c r="G30" s="55" t="s">
        <v>109</v>
      </c>
      <c r="H30" s="55" t="s">
        <v>109</v>
      </c>
      <c r="I30" s="53" t="s">
        <v>105</v>
      </c>
      <c r="J30" s="53" t="s">
        <v>110</v>
      </c>
      <c r="K30" s="51"/>
    </row>
    <row r="31" spans="1:11" ht="21.75" customHeight="1">
      <c r="A31" s="52">
        <f>รายงานการใช้จ่าย!A29</f>
        <v>19</v>
      </c>
      <c r="B31" s="52" t="str">
        <f>รายงานการใช้จ่าย!B29</f>
        <v>บริหารจัดการสกัดกั้นยาเสพติด(Heart land)</v>
      </c>
      <c r="C31" s="53" t="s">
        <v>108</v>
      </c>
      <c r="D31" s="54">
        <v>7585</v>
      </c>
      <c r="E31" s="55" t="s">
        <v>109</v>
      </c>
      <c r="F31" s="55" t="s">
        <v>109</v>
      </c>
      <c r="G31" s="55" t="s">
        <v>109</v>
      </c>
      <c r="H31" s="55" t="s">
        <v>109</v>
      </c>
      <c r="I31" s="53" t="s">
        <v>105</v>
      </c>
      <c r="J31" s="53" t="s">
        <v>121</v>
      </c>
      <c r="K31" s="51"/>
    </row>
    <row r="32" spans="1:11" ht="21.75" customHeight="1">
      <c r="A32" s="52">
        <f>รายงานการใช้จ่าย!A30</f>
        <v>20</v>
      </c>
      <c r="B32" s="52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3" t="s">
        <v>108</v>
      </c>
      <c r="D32" s="54">
        <v>29320</v>
      </c>
      <c r="E32" s="55" t="s">
        <v>109</v>
      </c>
      <c r="F32" s="55" t="s">
        <v>109</v>
      </c>
      <c r="G32" s="55" t="s">
        <v>109</v>
      </c>
      <c r="H32" s="55" t="s">
        <v>109</v>
      </c>
      <c r="I32" s="53" t="s">
        <v>105</v>
      </c>
      <c r="J32" s="53" t="s">
        <v>121</v>
      </c>
      <c r="K32" s="51"/>
    </row>
    <row r="33" spans="1:11" ht="21.75" customHeight="1">
      <c r="A33" s="52">
        <f>รายงานการใช้จ่าย!A31</f>
        <v>21</v>
      </c>
      <c r="B33" s="52" t="str">
        <f>รายงานการใช้จ่าย!B31</f>
        <v>ชุมชนบำบัดอย่างยังยืนในตำบลแพร่ระบาดยาเสพติด(1)</v>
      </c>
      <c r="C33" s="53" t="s">
        <v>108</v>
      </c>
      <c r="D33" s="54">
        <v>323500</v>
      </c>
      <c r="E33" s="55" t="s">
        <v>109</v>
      </c>
      <c r="F33" s="55" t="s">
        <v>109</v>
      </c>
      <c r="G33" s="55" t="s">
        <v>109</v>
      </c>
      <c r="H33" s="55" t="s">
        <v>109</v>
      </c>
      <c r="I33" s="53" t="s">
        <v>105</v>
      </c>
      <c r="J33" s="53" t="s">
        <v>121</v>
      </c>
      <c r="K33" s="51"/>
    </row>
    <row r="34" spans="1:11" ht="21.75" customHeight="1">
      <c r="A34" s="52">
        <f>รายงานการใช้จ่าย!A32</f>
        <v>22</v>
      </c>
      <c r="B34" s="52" t="str">
        <f>รายงานการใช้จ่าย!B32</f>
        <v>ชุมชนบำบัดอย่างยังยืนในตำบลแพร่ระบาดยาเสพติด(2)</v>
      </c>
      <c r="C34" s="53" t="s">
        <v>108</v>
      </c>
      <c r="D34" s="54">
        <v>86000</v>
      </c>
      <c r="E34" s="55" t="s">
        <v>109</v>
      </c>
      <c r="F34" s="55" t="s">
        <v>109</v>
      </c>
      <c r="G34" s="55" t="s">
        <v>109</v>
      </c>
      <c r="H34" s="55" t="s">
        <v>109</v>
      </c>
      <c r="I34" s="53" t="s">
        <v>105</v>
      </c>
      <c r="J34" s="53" t="s">
        <v>121</v>
      </c>
      <c r="K34" s="51"/>
    </row>
    <row r="35" spans="1:11" ht="21.75" customHeight="1">
      <c r="A35" s="52">
        <f>รายงานการใช้จ่าย!A33</f>
        <v>23</v>
      </c>
      <c r="B35" s="52" t="str">
        <f>รายงานการใช้จ่าย!B33</f>
        <v>มวลชล</v>
      </c>
      <c r="C35" s="53" t="s">
        <v>108</v>
      </c>
      <c r="D35" s="54">
        <v>36000</v>
      </c>
      <c r="E35" s="55" t="s">
        <v>109</v>
      </c>
      <c r="F35" s="55" t="s">
        <v>109</v>
      </c>
      <c r="G35" s="55" t="s">
        <v>109</v>
      </c>
      <c r="H35" s="55" t="s">
        <v>109</v>
      </c>
      <c r="I35" s="53" t="s">
        <v>105</v>
      </c>
      <c r="J35" s="53" t="s">
        <v>121</v>
      </c>
      <c r="K35" s="51"/>
    </row>
    <row r="36" spans="1:11" ht="21.75" customHeight="1">
      <c r="A36" s="52">
        <f>รายงานการใช้จ่าย!A34</f>
        <v>24</v>
      </c>
      <c r="B36" s="52" t="str">
        <f>รายงานการใช้จ่าย!B34</f>
        <v>ตำรวจบ้าน</v>
      </c>
      <c r="C36" s="53" t="s">
        <v>108</v>
      </c>
      <c r="D36" s="54">
        <v>10000</v>
      </c>
      <c r="E36" s="55" t="s">
        <v>109</v>
      </c>
      <c r="F36" s="55" t="s">
        <v>109</v>
      </c>
      <c r="G36" s="55" t="s">
        <v>109</v>
      </c>
      <c r="H36" s="55" t="s">
        <v>109</v>
      </c>
      <c r="I36" s="53" t="s">
        <v>105</v>
      </c>
      <c r="J36" s="53" t="s">
        <v>121</v>
      </c>
      <c r="K36" s="51"/>
    </row>
    <row r="37" spans="1:11" ht="21.75" customHeight="1">
      <c r="A37" s="52">
        <f>รายงานการใช้จ่าย!A35</f>
        <v>25</v>
      </c>
      <c r="B37" s="52" t="str">
        <f>รายงานการใช้จ่าย!B35</f>
        <v>โครงการ 1 ตร.1 รร.</v>
      </c>
      <c r="C37" s="53" t="s">
        <v>108</v>
      </c>
      <c r="D37" s="54">
        <v>2140</v>
      </c>
      <c r="E37" s="55" t="s">
        <v>109</v>
      </c>
      <c r="F37" s="55" t="s">
        <v>109</v>
      </c>
      <c r="G37" s="55" t="s">
        <v>109</v>
      </c>
      <c r="H37" s="55" t="s">
        <v>109</v>
      </c>
      <c r="I37" s="53" t="s">
        <v>105</v>
      </c>
      <c r="J37" s="53" t="s">
        <v>121</v>
      </c>
      <c r="K37" s="51"/>
    </row>
    <row r="38" spans="1:11" ht="21.75" customHeight="1">
      <c r="A38" s="52">
        <f>รายงานการใช้จ่าย!A36</f>
        <v>26</v>
      </c>
      <c r="B38" s="52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3" t="s">
        <v>108</v>
      </c>
      <c r="D38" s="54">
        <v>15000</v>
      </c>
      <c r="E38" s="55" t="s">
        <v>109</v>
      </c>
      <c r="F38" s="55" t="s">
        <v>109</v>
      </c>
      <c r="G38" s="55" t="s">
        <v>109</v>
      </c>
      <c r="H38" s="55" t="s">
        <v>109</v>
      </c>
      <c r="I38" s="53" t="s">
        <v>105</v>
      </c>
      <c r="J38" s="53" t="s">
        <v>121</v>
      </c>
      <c r="K38" s="51"/>
    </row>
    <row r="39" spans="1:11" ht="21.75" customHeight="1">
      <c r="A39" s="52" t="str">
        <f>รายงานการใช้จ่าย!A37</f>
        <v>รวม</v>
      </c>
      <c r="B39" s="52">
        <f>รายงานการใช้จ่าย!B37</f>
        <v>0</v>
      </c>
      <c r="C39" s="53"/>
      <c r="D39" s="57">
        <f>SUM(D8:D38)</f>
        <v>5839345</v>
      </c>
      <c r="E39" s="58"/>
      <c r="F39" s="53"/>
      <c r="G39" s="53"/>
      <c r="H39" s="53"/>
      <c r="I39" s="53"/>
      <c r="J39" s="53"/>
      <c r="K39" s="51"/>
    </row>
    <row r="40" spans="1:11" ht="15.75" customHeight="1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1"/>
    </row>
    <row r="41" spans="1:11" ht="15.75" customHeight="1">
      <c r="A41" s="111"/>
      <c r="B41" s="90"/>
      <c r="C41" s="90"/>
      <c r="D41" s="90"/>
      <c r="E41" s="90"/>
      <c r="F41" s="90"/>
      <c r="G41" s="90"/>
      <c r="H41" s="90"/>
      <c r="I41" s="90"/>
      <c r="J41" s="90"/>
      <c r="K41" s="51"/>
    </row>
    <row r="42" spans="1:11" ht="18.75" customHeight="1">
      <c r="A42" s="111" t="s">
        <v>122</v>
      </c>
      <c r="B42" s="90"/>
      <c r="C42" s="90"/>
      <c r="D42" s="90"/>
      <c r="E42" s="90"/>
      <c r="F42" s="90"/>
      <c r="G42" s="90"/>
      <c r="H42" s="90"/>
      <c r="I42" s="90"/>
      <c r="J42" s="90"/>
      <c r="K42" s="51"/>
    </row>
    <row r="43" spans="1:11" ht="18" customHeight="1">
      <c r="A43" s="111" t="s">
        <v>123</v>
      </c>
      <c r="B43" s="90"/>
      <c r="C43" s="90"/>
      <c r="D43" s="90"/>
      <c r="E43" s="90"/>
      <c r="F43" s="90"/>
      <c r="G43" s="90"/>
      <c r="H43" s="90"/>
      <c r="I43" s="90"/>
      <c r="J43" s="90"/>
      <c r="K43" s="51"/>
    </row>
    <row r="44" spans="1:11" ht="20.25" customHeight="1">
      <c r="A44" s="112" t="s">
        <v>124</v>
      </c>
      <c r="B44" s="95"/>
      <c r="C44" s="95"/>
      <c r="D44" s="95"/>
      <c r="E44" s="95"/>
      <c r="F44" s="95"/>
      <c r="G44" s="95"/>
      <c r="H44" s="95"/>
      <c r="I44" s="95"/>
      <c r="J44" s="95"/>
      <c r="K44" s="51"/>
    </row>
    <row r="45" spans="1:11" ht="14.25" customHeight="1">
      <c r="A45" s="113" t="s">
        <v>3</v>
      </c>
      <c r="B45" s="113" t="s">
        <v>107</v>
      </c>
      <c r="C45" s="109" t="s">
        <v>125</v>
      </c>
      <c r="D45" s="88"/>
      <c r="E45" s="109" t="s">
        <v>126</v>
      </c>
      <c r="F45" s="88"/>
      <c r="G45" s="109" t="s">
        <v>127</v>
      </c>
      <c r="H45" s="88"/>
      <c r="I45" s="113" t="s">
        <v>128</v>
      </c>
      <c r="J45" s="114" t="s">
        <v>129</v>
      </c>
      <c r="K45" s="51"/>
    </row>
    <row r="46" spans="1:11" ht="31.5" customHeight="1">
      <c r="A46" s="79"/>
      <c r="B46" s="79"/>
      <c r="C46" s="110"/>
      <c r="D46" s="96"/>
      <c r="E46" s="110"/>
      <c r="F46" s="96"/>
      <c r="G46" s="110"/>
      <c r="H46" s="96"/>
      <c r="I46" s="79"/>
      <c r="J46" s="104"/>
      <c r="K46" s="51"/>
    </row>
    <row r="47" spans="1:11" ht="22.5" customHeight="1">
      <c r="A47" s="55">
        <f t="shared" ref="A47:B47" si="0">A8</f>
        <v>1</v>
      </c>
      <c r="B47" s="52" t="str">
        <f t="shared" si="0"/>
        <v>ค่า OT</v>
      </c>
      <c r="C47" s="106" t="s">
        <v>130</v>
      </c>
      <c r="D47" s="84"/>
      <c r="E47" s="107">
        <f>รายงานการใช้จ่าย!D6</f>
        <v>742400</v>
      </c>
      <c r="F47" s="84"/>
      <c r="G47" s="107">
        <f>รายงานการใช้จ่าย!M6</f>
        <v>0</v>
      </c>
      <c r="H47" s="84"/>
      <c r="I47" s="59">
        <f>รายงานการใช้จ่าย!N6</f>
        <v>0</v>
      </c>
      <c r="J47" s="60" t="s">
        <v>131</v>
      </c>
      <c r="K47" s="51"/>
    </row>
    <row r="48" spans="1:11" ht="22.5" customHeight="1">
      <c r="A48" s="55">
        <f t="shared" ref="A48:B48" si="1">A9</f>
        <v>2</v>
      </c>
      <c r="B48" s="52" t="str">
        <f t="shared" si="1"/>
        <v>ขจ คุ้มครองพยาน</v>
      </c>
      <c r="C48" s="106" t="s">
        <v>132</v>
      </c>
      <c r="D48" s="84"/>
      <c r="E48" s="107">
        <f>รายงานการใช้จ่าย!D7</f>
        <v>91500</v>
      </c>
      <c r="F48" s="84"/>
      <c r="G48" s="107">
        <f>รายงานการใช้จ่าย!M7</f>
        <v>0</v>
      </c>
      <c r="H48" s="84"/>
      <c r="I48" s="59">
        <f>รายงานการใช้จ่าย!N7</f>
        <v>0</v>
      </c>
      <c r="J48" s="60" t="s">
        <v>131</v>
      </c>
      <c r="K48" s="51"/>
    </row>
    <row r="49" spans="1:11" ht="22.5" customHeight="1">
      <c r="A49" s="55">
        <f t="shared" ref="A49:B49" si="2">A10</f>
        <v>3</v>
      </c>
      <c r="B49" s="52" t="str">
        <f t="shared" si="2"/>
        <v>ค่าตอบแทนพยาน</v>
      </c>
      <c r="C49" s="106" t="s">
        <v>132</v>
      </c>
      <c r="D49" s="84"/>
      <c r="E49" s="107">
        <f>รายงานการใช้จ่าย!D8</f>
        <v>600</v>
      </c>
      <c r="F49" s="84"/>
      <c r="G49" s="107">
        <f>รายงานการใช้จ่าย!M8</f>
        <v>0</v>
      </c>
      <c r="H49" s="84"/>
      <c r="I49" s="59">
        <f>รายงานการใช้จ่าย!N8</f>
        <v>0</v>
      </c>
      <c r="J49" s="60" t="s">
        <v>131</v>
      </c>
      <c r="K49" s="51"/>
    </row>
    <row r="50" spans="1:11" ht="22.5" customHeight="1">
      <c r="A50" s="55">
        <f t="shared" ref="A50:B50" si="3">A11</f>
        <v>4</v>
      </c>
      <c r="B50" s="52" t="str">
        <f t="shared" si="3"/>
        <v>ค่าตอบแทนนักจิต</v>
      </c>
      <c r="C50" s="106" t="s">
        <v>132</v>
      </c>
      <c r="D50" s="84"/>
      <c r="E50" s="107">
        <f>รายงานการใช้จ่าย!D9</f>
        <v>19100</v>
      </c>
      <c r="F50" s="84"/>
      <c r="G50" s="107">
        <f>รายงานการใช้จ่าย!M9</f>
        <v>5400</v>
      </c>
      <c r="H50" s="84"/>
      <c r="I50" s="59">
        <f>รายงานการใช้จ่าย!N9</f>
        <v>28.272251308900522</v>
      </c>
      <c r="J50" s="60" t="s">
        <v>131</v>
      </c>
      <c r="K50" s="51"/>
    </row>
    <row r="51" spans="1:11" ht="22.5" customHeight="1">
      <c r="A51" s="55">
        <f t="shared" ref="A51:B51" si="4">A12</f>
        <v>5</v>
      </c>
      <c r="B51" s="52" t="str">
        <f t="shared" si="4"/>
        <v>ค่าตอบ จพง.ชันสูต พลิกศพ</v>
      </c>
      <c r="C51" s="106" t="s">
        <v>132</v>
      </c>
      <c r="D51" s="84"/>
      <c r="E51" s="107">
        <f>รายงานการใช้จ่าย!D10</f>
        <v>115700</v>
      </c>
      <c r="F51" s="84"/>
      <c r="G51" s="107">
        <f>รายงานการใช้จ่าย!M10</f>
        <v>0</v>
      </c>
      <c r="H51" s="84"/>
      <c r="I51" s="59">
        <f>รายงานการใช้จ่าย!N10</f>
        <v>0</v>
      </c>
      <c r="J51" s="60" t="s">
        <v>131</v>
      </c>
      <c r="K51" s="51"/>
    </row>
    <row r="52" spans="1:11" ht="22.5" customHeight="1">
      <c r="A52" s="55">
        <f t="shared" ref="A52:B52" si="5">A13</f>
        <v>6</v>
      </c>
      <c r="B52" s="52" t="str">
        <f t="shared" si="5"/>
        <v>ค่าเบี้ยเลี้ยง</v>
      </c>
      <c r="C52" s="106" t="s">
        <v>132</v>
      </c>
      <c r="D52" s="84"/>
      <c r="E52" s="107">
        <f>รายงานการใช้จ่าย!D11</f>
        <v>111900</v>
      </c>
      <c r="F52" s="84"/>
      <c r="G52" s="107">
        <f>รายงานการใช้จ่าย!M11</f>
        <v>0</v>
      </c>
      <c r="H52" s="84"/>
      <c r="I52" s="59">
        <f>รายงานการใช้จ่าย!N11</f>
        <v>0</v>
      </c>
      <c r="J52" s="60" t="s">
        <v>131</v>
      </c>
      <c r="K52" s="51"/>
    </row>
    <row r="53" spans="1:11" ht="22.5" customHeight="1">
      <c r="A53" s="55">
        <f t="shared" ref="A53:B53" si="6">A14</f>
        <v>7</v>
      </c>
      <c r="B53" s="52" t="str">
        <f t="shared" si="6"/>
        <v>ซ่อมแซมยานพาหนะ</v>
      </c>
      <c r="C53" s="106" t="s">
        <v>132</v>
      </c>
      <c r="D53" s="84"/>
      <c r="E53" s="107">
        <f>รายงานการใช้จ่าย!D12</f>
        <v>16100</v>
      </c>
      <c r="F53" s="84"/>
      <c r="G53" s="107">
        <f>รายงานการใช้จ่าย!M12</f>
        <v>0</v>
      </c>
      <c r="H53" s="84"/>
      <c r="I53" s="59">
        <f>รายงานการใช้จ่าย!N12</f>
        <v>0</v>
      </c>
      <c r="J53" s="60" t="s">
        <v>131</v>
      </c>
      <c r="K53" s="51"/>
    </row>
    <row r="54" spans="1:11" ht="22.5" customHeight="1">
      <c r="A54" s="55">
        <f t="shared" ref="A54:B54" si="7">A15</f>
        <v>8</v>
      </c>
      <c r="B54" s="52" t="str">
        <f t="shared" si="7"/>
        <v>จ้างเหมาบริการ+สะอาด</v>
      </c>
      <c r="C54" s="106" t="s">
        <v>132</v>
      </c>
      <c r="D54" s="84"/>
      <c r="E54" s="107">
        <f>รายงานการใช้จ่าย!D13</f>
        <v>19300</v>
      </c>
      <c r="F54" s="84"/>
      <c r="G54" s="107">
        <f>รายงานการใช้จ่าย!M13</f>
        <v>0</v>
      </c>
      <c r="H54" s="84"/>
      <c r="I54" s="59">
        <f>รายงานการใช้จ่าย!N13</f>
        <v>0</v>
      </c>
      <c r="J54" s="60" t="s">
        <v>131</v>
      </c>
      <c r="K54" s="51"/>
    </row>
    <row r="55" spans="1:11" ht="22.5" customHeight="1">
      <c r="A55" s="55">
        <f t="shared" ref="A55:B55" si="8">A16</f>
        <v>9</v>
      </c>
      <c r="B55" s="52" t="str">
        <f t="shared" si="8"/>
        <v>คชจ.ในการส่งหมายเรียกพยาน</v>
      </c>
      <c r="C55" s="106" t="s">
        <v>132</v>
      </c>
      <c r="D55" s="84"/>
      <c r="E55" s="107">
        <f>รายงานการใช้จ่าย!D14</f>
        <v>5100</v>
      </c>
      <c r="F55" s="84"/>
      <c r="G55" s="107">
        <f>รายงานการใช้จ่าย!M14</f>
        <v>0</v>
      </c>
      <c r="H55" s="84"/>
      <c r="I55" s="59">
        <f>รายงานการใช้จ่าย!N14</f>
        <v>0</v>
      </c>
      <c r="J55" s="60" t="s">
        <v>131</v>
      </c>
      <c r="K55" s="51"/>
    </row>
    <row r="56" spans="1:11" ht="22.5" customHeight="1">
      <c r="A56" s="55">
        <f t="shared" ref="A56:B56" si="9">A17</f>
        <v>10</v>
      </c>
      <c r="B56" s="52" t="str">
        <f t="shared" si="9"/>
        <v>วัสดุ สนง.</v>
      </c>
      <c r="C56" s="106" t="s">
        <v>132</v>
      </c>
      <c r="D56" s="84"/>
      <c r="E56" s="107">
        <f>รายงานการใช้จ่าย!D15</f>
        <v>14000</v>
      </c>
      <c r="F56" s="84"/>
      <c r="G56" s="107">
        <f>รายงานการใช้จ่าย!M15</f>
        <v>0</v>
      </c>
      <c r="H56" s="84"/>
      <c r="I56" s="59">
        <f>รายงานการใช้จ่าย!N15</f>
        <v>0</v>
      </c>
      <c r="J56" s="60" t="s">
        <v>131</v>
      </c>
      <c r="K56" s="51"/>
    </row>
    <row r="57" spans="1:11" ht="22.5" customHeight="1">
      <c r="A57" s="55">
        <f t="shared" ref="A57:B57" si="10">A18</f>
        <v>11</v>
      </c>
      <c r="B57" s="52" t="str">
        <f t="shared" si="10"/>
        <v>วัสดุุ น้ำมันเชื้อเพลิง</v>
      </c>
      <c r="C57" s="106" t="s">
        <v>132</v>
      </c>
      <c r="D57" s="84"/>
      <c r="E57" s="107">
        <f>รายงานการใช้จ่าย!D16</f>
        <v>1097300</v>
      </c>
      <c r="F57" s="84"/>
      <c r="G57" s="107">
        <f>รายงานการใช้จ่าย!M16</f>
        <v>450742.20000000007</v>
      </c>
      <c r="H57" s="84"/>
      <c r="I57" s="59">
        <f>รายงานการใช้จ่าย!N16</f>
        <v>41.077389957167597</v>
      </c>
      <c r="J57" s="60" t="s">
        <v>131</v>
      </c>
      <c r="K57" s="51"/>
    </row>
    <row r="58" spans="1:11" ht="22.5" customHeight="1">
      <c r="A58" s="55">
        <f t="shared" ref="A58:B58" si="11">A19</f>
        <v>12</v>
      </c>
      <c r="B58" s="52" t="str">
        <f t="shared" si="11"/>
        <v>วัสดุ จราจร</v>
      </c>
      <c r="C58" s="106" t="s">
        <v>132</v>
      </c>
      <c r="D58" s="84"/>
      <c r="E58" s="107">
        <f>รายงานการใช้จ่าย!D17</f>
        <v>10000</v>
      </c>
      <c r="F58" s="84"/>
      <c r="G58" s="107">
        <f>รายงานการใช้จ่าย!M17</f>
        <v>0</v>
      </c>
      <c r="H58" s="84"/>
      <c r="I58" s="59">
        <f>รายงานการใช้จ่าย!N17</f>
        <v>0</v>
      </c>
      <c r="J58" s="60" t="s">
        <v>131</v>
      </c>
      <c r="K58" s="51"/>
    </row>
    <row r="59" spans="1:11" ht="22.5" customHeight="1">
      <c r="A59" s="55">
        <f t="shared" ref="A59:B59" si="12">A20</f>
        <v>13</v>
      </c>
      <c r="B59" s="52" t="str">
        <f t="shared" si="12"/>
        <v>ค่าอาหาร ผู้ต้องหา</v>
      </c>
      <c r="C59" s="106" t="s">
        <v>132</v>
      </c>
      <c r="D59" s="84"/>
      <c r="E59" s="107">
        <f>รายงานการใช้จ่าย!D18</f>
        <v>76900</v>
      </c>
      <c r="F59" s="84"/>
      <c r="G59" s="107">
        <f>รายงานการใช้จ่าย!M18</f>
        <v>88575</v>
      </c>
      <c r="H59" s="84"/>
      <c r="I59" s="59">
        <f>รายงานการใช้จ่าย!N18</f>
        <v>115.18205461638492</v>
      </c>
      <c r="J59" s="60" t="s">
        <v>131</v>
      </c>
      <c r="K59" s="51"/>
    </row>
    <row r="60" spans="1:11" ht="22.5" customHeight="1">
      <c r="A60" s="55">
        <f t="shared" ref="A60:B60" si="13">A21</f>
        <v>14</v>
      </c>
      <c r="B60" s="52" t="str">
        <f t="shared" si="13"/>
        <v>รวมตอบแทนใช้สอย และวัสดุ</v>
      </c>
      <c r="C60" s="106" t="s">
        <v>132</v>
      </c>
      <c r="D60" s="84"/>
      <c r="E60" s="107">
        <f>รายงานการใช้จ่าย!D19</f>
        <v>2339900</v>
      </c>
      <c r="F60" s="84"/>
      <c r="G60" s="107">
        <f>รายงานการใช้จ่าย!M19</f>
        <v>0</v>
      </c>
      <c r="H60" s="84"/>
      <c r="I60" s="59">
        <f>รายงานการใช้จ่าย!N19</f>
        <v>0</v>
      </c>
      <c r="J60" s="60" t="s">
        <v>131</v>
      </c>
      <c r="K60" s="51"/>
    </row>
    <row r="61" spans="1:11" ht="22.5" customHeight="1">
      <c r="A61" s="55">
        <f t="shared" ref="A61:B61" si="14">A22</f>
        <v>15</v>
      </c>
      <c r="B61" s="52" t="str">
        <f t="shared" si="14"/>
        <v>ค่าสาธารณูปโภค</v>
      </c>
      <c r="C61" s="106" t="s">
        <v>132</v>
      </c>
      <c r="D61" s="84"/>
      <c r="E61" s="107">
        <f>รายงานการใช้จ่าย!D20</f>
        <v>104000</v>
      </c>
      <c r="F61" s="84"/>
      <c r="G61" s="108"/>
      <c r="H61" s="84"/>
      <c r="I61" s="59">
        <f>รายงานการใช้จ่าย!N20</f>
        <v>478.86652884615393</v>
      </c>
      <c r="J61" s="60" t="s">
        <v>131</v>
      </c>
      <c r="K61" s="51"/>
    </row>
    <row r="62" spans="1:11" ht="22.5" customHeight="1">
      <c r="A62" s="55">
        <f t="shared" ref="A62:B62" si="15">A23</f>
        <v>0</v>
      </c>
      <c r="B62" s="52" t="str">
        <f t="shared" si="15"/>
        <v xml:space="preserve">   1.ไฟฟ้า</v>
      </c>
      <c r="C62" s="106" t="s">
        <v>132</v>
      </c>
      <c r="D62" s="84"/>
      <c r="E62" s="107">
        <f>รายงานการใช้จ่าย!D21</f>
        <v>0</v>
      </c>
      <c r="F62" s="84"/>
      <c r="G62" s="107">
        <f>รายงานการใช้จ่าย!M21</f>
        <v>445182.80000000005</v>
      </c>
      <c r="H62" s="84"/>
      <c r="I62" s="59">
        <f>รายงานการใช้จ่าย!N21</f>
        <v>0</v>
      </c>
      <c r="J62" s="60"/>
      <c r="K62" s="51"/>
    </row>
    <row r="63" spans="1:11" ht="22.5" customHeight="1">
      <c r="A63" s="55">
        <f t="shared" ref="A63:B63" si="16">A24</f>
        <v>0</v>
      </c>
      <c r="B63" s="52" t="str">
        <f t="shared" si="16"/>
        <v xml:space="preserve">   2.ประปา  </v>
      </c>
      <c r="C63" s="106" t="s">
        <v>132</v>
      </c>
      <c r="D63" s="84"/>
      <c r="E63" s="107">
        <f>รายงานการใช้จ่าย!D22</f>
        <v>0</v>
      </c>
      <c r="F63" s="84"/>
      <c r="G63" s="107">
        <f>รายงานการใช้จ่าย!M22</f>
        <v>4888.8599999999997</v>
      </c>
      <c r="H63" s="84"/>
      <c r="I63" s="59">
        <f>รายงานการใช้จ่าย!N22</f>
        <v>0</v>
      </c>
      <c r="J63" s="60"/>
      <c r="K63" s="51"/>
    </row>
    <row r="64" spans="1:11" ht="22.5" customHeight="1">
      <c r="A64" s="55">
        <f t="shared" ref="A64:B64" si="17">A25</f>
        <v>0</v>
      </c>
      <c r="B64" s="52" t="str">
        <f t="shared" si="17"/>
        <v xml:space="preserve">   3.โทรศัพท์</v>
      </c>
      <c r="C64" s="106" t="s">
        <v>132</v>
      </c>
      <c r="D64" s="84"/>
      <c r="E64" s="107">
        <f>รายงานการใช้จ่าย!D23</f>
        <v>0</v>
      </c>
      <c r="F64" s="84"/>
      <c r="G64" s="107">
        <f>รายงานการใช้จ่าย!M23</f>
        <v>5346.78</v>
      </c>
      <c r="H64" s="84"/>
      <c r="I64" s="59">
        <f>รายงานการใช้จ่าย!N23</f>
        <v>0</v>
      </c>
      <c r="J64" s="60"/>
      <c r="K64" s="51"/>
    </row>
    <row r="65" spans="1:11" ht="22.5" customHeight="1">
      <c r="A65" s="55">
        <f t="shared" ref="A65:B65" si="18">A26</f>
        <v>0</v>
      </c>
      <c r="B65" s="52" t="str">
        <f t="shared" si="18"/>
        <v xml:space="preserve">   4. ค่าอินเตอร์เน็ต</v>
      </c>
      <c r="C65" s="106" t="s">
        <v>132</v>
      </c>
      <c r="D65" s="84"/>
      <c r="E65" s="107">
        <f>รายงานการใช้จ่าย!D24</f>
        <v>0</v>
      </c>
      <c r="F65" s="84"/>
      <c r="G65" s="107">
        <f>รายงานการใช้จ่าย!M24</f>
        <v>6148.75</v>
      </c>
      <c r="H65" s="84"/>
      <c r="I65" s="59">
        <f>รายงานการใช้จ่าย!N24</f>
        <v>0</v>
      </c>
      <c r="J65" s="60"/>
      <c r="K65" s="51"/>
    </row>
    <row r="66" spans="1:11" ht="22.5" customHeight="1">
      <c r="A66" s="55">
        <f t="shared" ref="A66:B66" si="19">A27</f>
        <v>0</v>
      </c>
      <c r="B66" s="52" t="str">
        <f t="shared" si="19"/>
        <v xml:space="preserve">   5.ไปรษณีย์</v>
      </c>
      <c r="C66" s="106" t="s">
        <v>132</v>
      </c>
      <c r="D66" s="84"/>
      <c r="E66" s="107">
        <f>รายงานการใช้จ่าย!D25</f>
        <v>0</v>
      </c>
      <c r="F66" s="84"/>
      <c r="G66" s="107">
        <f>รายงานการใช้จ่าย!M25</f>
        <v>36454</v>
      </c>
      <c r="H66" s="84"/>
      <c r="I66" s="59">
        <f>รายงานการใช้จ่าย!N25</f>
        <v>0</v>
      </c>
      <c r="J66" s="60"/>
      <c r="K66" s="51"/>
    </row>
    <row r="67" spans="1:11" ht="22.5" customHeight="1">
      <c r="A67" s="55">
        <f t="shared" ref="A67:B67" si="20">A28</f>
        <v>16</v>
      </c>
      <c r="B67" s="52" t="str">
        <f t="shared" si="20"/>
        <v>โครงการปฏิรูประบบงานตำรวจ</v>
      </c>
      <c r="C67" s="106" t="s">
        <v>132</v>
      </c>
      <c r="D67" s="84"/>
      <c r="E67" s="107">
        <f>รายงานการใช้จ่าย!D26</f>
        <v>86000</v>
      </c>
      <c r="F67" s="84"/>
      <c r="G67" s="107">
        <f>รายงานการใช้จ่าย!M26</f>
        <v>0</v>
      </c>
      <c r="H67" s="84"/>
      <c r="I67" s="59">
        <f>รายงานการใช้จ่าย!N26</f>
        <v>0</v>
      </c>
      <c r="J67" s="60" t="s">
        <v>131</v>
      </c>
      <c r="K67" s="51"/>
    </row>
    <row r="68" spans="1:11" ht="22.5" customHeight="1">
      <c r="A68" s="55">
        <f t="shared" ref="A68:B68" si="21">A29</f>
        <v>17</v>
      </c>
      <c r="B68" s="52" t="str">
        <f t="shared" si="21"/>
        <v>กองทุนสืบสวน(1)</v>
      </c>
      <c r="C68" s="106" t="s">
        <v>132</v>
      </c>
      <c r="D68" s="84"/>
      <c r="E68" s="107">
        <f>รายงานการใช้จ่าย!D27</f>
        <v>240000</v>
      </c>
      <c r="F68" s="84"/>
      <c r="G68" s="107">
        <f>รายงานการใช้จ่าย!M27</f>
        <v>240000</v>
      </c>
      <c r="H68" s="84"/>
      <c r="I68" s="59">
        <f>รายงานการใช้จ่าย!N27</f>
        <v>100</v>
      </c>
      <c r="J68" s="60" t="s">
        <v>131</v>
      </c>
      <c r="K68" s="51"/>
    </row>
    <row r="69" spans="1:11" ht="22.5" customHeight="1">
      <c r="A69" s="55">
        <f t="shared" ref="A69:B69" si="22">A30</f>
        <v>18</v>
      </c>
      <c r="B69" s="52" t="str">
        <f t="shared" si="22"/>
        <v>กองทุนสืบสวน(2)</v>
      </c>
      <c r="C69" s="106" t="s">
        <v>132</v>
      </c>
      <c r="D69" s="84"/>
      <c r="E69" s="107">
        <f>รายงานการใช้จ่าย!D28</f>
        <v>240000</v>
      </c>
      <c r="F69" s="84"/>
      <c r="G69" s="107">
        <f>รายงานการใช้จ่าย!M28</f>
        <v>240000</v>
      </c>
      <c r="H69" s="84"/>
      <c r="I69" s="59">
        <f>รายงานการใช้จ่าย!N28</f>
        <v>100</v>
      </c>
      <c r="J69" s="60" t="s">
        <v>131</v>
      </c>
      <c r="K69" s="51"/>
    </row>
    <row r="70" spans="1:11" ht="22.5" customHeight="1">
      <c r="A70" s="55">
        <f t="shared" ref="A70:B70" si="23">A31</f>
        <v>19</v>
      </c>
      <c r="B70" s="52" t="str">
        <f t="shared" si="23"/>
        <v>บริหารจัดการสกัดกั้นยาเสพติด(Heart land)</v>
      </c>
      <c r="C70" s="106" t="s">
        <v>132</v>
      </c>
      <c r="D70" s="84"/>
      <c r="E70" s="107">
        <f>รายงานการใช้จ่าย!D29</f>
        <v>7585</v>
      </c>
      <c r="F70" s="84"/>
      <c r="G70" s="107">
        <f>รายงานการใช้จ่าย!M29</f>
        <v>3360</v>
      </c>
      <c r="H70" s="84"/>
      <c r="I70" s="59">
        <f>รายงานการใช้จ่าย!N29</f>
        <v>44.297956493078445</v>
      </c>
      <c r="J70" s="60" t="s">
        <v>131</v>
      </c>
      <c r="K70" s="51"/>
    </row>
    <row r="71" spans="1:11" ht="22.5" customHeight="1">
      <c r="A71" s="55">
        <f t="shared" ref="A71:B71" si="24">A32</f>
        <v>20</v>
      </c>
      <c r="B71" s="52" t="str">
        <f t="shared" si="24"/>
        <v>สลายโครงสร้างเครือข่ายผู้มีอิทธิพลและกลุ่มชาติพันธ์ุที่เกี่ยวกับยาเสพติด</v>
      </c>
      <c r="C71" s="106" t="s">
        <v>132</v>
      </c>
      <c r="D71" s="84"/>
      <c r="E71" s="107">
        <f>รายงานการใช้จ่าย!D30</f>
        <v>29320</v>
      </c>
      <c r="F71" s="84"/>
      <c r="G71" s="107">
        <f>รายงานการใช้จ่าย!M30</f>
        <v>10080</v>
      </c>
      <c r="H71" s="84"/>
      <c r="I71" s="59">
        <f>รายงานการใช้จ่าย!N30</f>
        <v>34.379263301500686</v>
      </c>
      <c r="J71" s="60" t="s">
        <v>131</v>
      </c>
      <c r="K71" s="51"/>
    </row>
    <row r="72" spans="1:11" ht="22.5" customHeight="1">
      <c r="A72" s="55">
        <f t="shared" ref="A72:B72" si="25">A33</f>
        <v>21</v>
      </c>
      <c r="B72" s="52" t="str">
        <f t="shared" si="25"/>
        <v>ชุมชนบำบัดอย่างยังยืนในตำบลแพร่ระบาดยาเสพติด(1)</v>
      </c>
      <c r="C72" s="106" t="s">
        <v>132</v>
      </c>
      <c r="D72" s="84"/>
      <c r="E72" s="107">
        <f>รายงานการใช้จ่าย!D31</f>
        <v>323500</v>
      </c>
      <c r="F72" s="84"/>
      <c r="G72" s="107">
        <f>รายงานการใช้จ่าย!M31</f>
        <v>0</v>
      </c>
      <c r="H72" s="84"/>
      <c r="I72" s="59">
        <f>รายงานการใช้จ่าย!N31</f>
        <v>0</v>
      </c>
      <c r="J72" s="60" t="s">
        <v>131</v>
      </c>
      <c r="K72" s="51"/>
    </row>
    <row r="73" spans="1:11" ht="22.5" customHeight="1">
      <c r="A73" s="55">
        <f t="shared" ref="A73:B73" si="26">A34</f>
        <v>22</v>
      </c>
      <c r="B73" s="52" t="str">
        <f t="shared" si="26"/>
        <v>ชุมชนบำบัดอย่างยังยืนในตำบลแพร่ระบาดยาเสพติด(2)</v>
      </c>
      <c r="C73" s="106" t="s">
        <v>132</v>
      </c>
      <c r="D73" s="84"/>
      <c r="E73" s="107">
        <f>รายงานการใช้จ่าย!D32</f>
        <v>86000</v>
      </c>
      <c r="F73" s="84"/>
      <c r="G73" s="107">
        <f>รายงานการใช้จ่าย!M32</f>
        <v>0</v>
      </c>
      <c r="H73" s="84"/>
      <c r="I73" s="59">
        <f>รายงานการใช้จ่าย!N32</f>
        <v>0</v>
      </c>
      <c r="J73" s="60" t="s">
        <v>131</v>
      </c>
      <c r="K73" s="51"/>
    </row>
    <row r="74" spans="1:11" ht="22.5" customHeight="1">
      <c r="A74" s="55">
        <f t="shared" ref="A74:B74" si="27">A35</f>
        <v>23</v>
      </c>
      <c r="B74" s="52" t="str">
        <f t="shared" si="27"/>
        <v>มวลชล</v>
      </c>
      <c r="C74" s="106" t="s">
        <v>132</v>
      </c>
      <c r="D74" s="84"/>
      <c r="E74" s="107">
        <f>รายงานการใช้จ่าย!D33</f>
        <v>36000</v>
      </c>
      <c r="F74" s="84"/>
      <c r="G74" s="107">
        <f>รายงานการใช้จ่าย!M33</f>
        <v>12000</v>
      </c>
      <c r="H74" s="84"/>
      <c r="I74" s="59">
        <f>รายงานการใช้จ่าย!N33</f>
        <v>33.333333333333336</v>
      </c>
      <c r="J74" s="60" t="s">
        <v>131</v>
      </c>
      <c r="K74" s="51"/>
    </row>
    <row r="75" spans="1:11" ht="22.5" customHeight="1">
      <c r="A75" s="55">
        <f t="shared" ref="A75:B75" si="28">A36</f>
        <v>24</v>
      </c>
      <c r="B75" s="52" t="str">
        <f t="shared" si="28"/>
        <v>ตำรวจบ้าน</v>
      </c>
      <c r="C75" s="106" t="s">
        <v>132</v>
      </c>
      <c r="D75" s="84"/>
      <c r="E75" s="107">
        <f>รายงานการใช้จ่าย!D34</f>
        <v>10000</v>
      </c>
      <c r="F75" s="84"/>
      <c r="G75" s="107">
        <f>รายงานการใช้จ่าย!M34</f>
        <v>6000</v>
      </c>
      <c r="H75" s="84"/>
      <c r="I75" s="59">
        <f>รายงานการใช้จ่าย!N34</f>
        <v>60</v>
      </c>
      <c r="J75" s="60" t="s">
        <v>131</v>
      </c>
      <c r="K75" s="51"/>
    </row>
    <row r="76" spans="1:11" ht="22.5" customHeight="1">
      <c r="A76" s="55">
        <f t="shared" ref="A76:B76" si="29">A37</f>
        <v>25</v>
      </c>
      <c r="B76" s="52" t="str">
        <f t="shared" si="29"/>
        <v>โครงการ 1 ตร.1 รร.</v>
      </c>
      <c r="C76" s="106" t="s">
        <v>132</v>
      </c>
      <c r="D76" s="84"/>
      <c r="E76" s="107">
        <f>รายงานการใช้จ่าย!D35</f>
        <v>2140</v>
      </c>
      <c r="F76" s="84"/>
      <c r="G76" s="107">
        <f>รายงานการใช้จ่าย!M35</f>
        <v>2140</v>
      </c>
      <c r="H76" s="84"/>
      <c r="I76" s="59">
        <f>รายงานการใช้จ่าย!N35</f>
        <v>100</v>
      </c>
      <c r="J76" s="60" t="s">
        <v>131</v>
      </c>
      <c r="K76" s="51"/>
    </row>
    <row r="77" spans="1:11" ht="22.5" customHeight="1">
      <c r="A77" s="55">
        <f t="shared" ref="A77:B77" si="30">A38</f>
        <v>26</v>
      </c>
      <c r="B77" s="52" t="str">
        <f t="shared" si="30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06" t="s">
        <v>132</v>
      </c>
      <c r="D77" s="84"/>
      <c r="E77" s="107">
        <f>รายงานการใช้จ่าย!D36</f>
        <v>15000</v>
      </c>
      <c r="F77" s="84"/>
      <c r="G77" s="107">
        <f>รายงานการใช้จ่าย!M36</f>
        <v>15000</v>
      </c>
      <c r="H77" s="84"/>
      <c r="I77" s="59">
        <f>รายงานการใช้จ่าย!N36</f>
        <v>100</v>
      </c>
      <c r="J77" s="60" t="s">
        <v>131</v>
      </c>
      <c r="K77" s="51"/>
    </row>
    <row r="78" spans="1:11" ht="22.5" customHeight="1">
      <c r="A78" s="55"/>
      <c r="B78" s="52"/>
      <c r="C78" s="106" t="str">
        <f>รายงานการใช้จ่าย!C29</f>
        <v>ให้เจ้าหน้าที่การเงินทำการเบิก</v>
      </c>
      <c r="D78" s="84"/>
      <c r="E78" s="108"/>
      <c r="F78" s="84"/>
      <c r="G78" s="108"/>
      <c r="H78" s="84"/>
      <c r="I78" s="61"/>
      <c r="J78" s="58"/>
      <c r="K78" s="51"/>
    </row>
    <row r="79" spans="1:11" ht="22.5" customHeight="1">
      <c r="A79" s="55" t="str">
        <f>A39</f>
        <v>รวม</v>
      </c>
      <c r="B79" s="52"/>
      <c r="C79" s="106"/>
      <c r="D79" s="84"/>
      <c r="E79" s="107">
        <f>รายงานการใช้จ่าย!D37</f>
        <v>5839345</v>
      </c>
      <c r="F79" s="84"/>
      <c r="G79" s="107">
        <f>SUM(G47:H78)</f>
        <v>1571318.3900000001</v>
      </c>
      <c r="H79" s="84"/>
      <c r="I79" s="62">
        <f>G79*100/E79</f>
        <v>26.90915487952844</v>
      </c>
      <c r="J79" s="58"/>
      <c r="K79" s="51"/>
    </row>
    <row r="80" spans="1:11" ht="15.75" customHeight="1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</row>
    <row r="81" spans="1:11" ht="15.75" customHeight="1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</row>
    <row r="82" spans="1:11" ht="15.75" customHeight="1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</row>
    <row r="83" spans="1:11" ht="15.75" customHeight="1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</row>
    <row r="84" spans="1:11" ht="15.75" customHeight="1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</row>
    <row r="85" spans="1:11" ht="15.75" customHeight="1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</row>
    <row r="86" spans="1:11" ht="15.75" customHeight="1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</row>
    <row r="87" spans="1:11" ht="15.75" customHeight="1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</row>
    <row r="88" spans="1:11" ht="15.75" customHeight="1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</row>
    <row r="89" spans="1:11" ht="15.75" customHeight="1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</row>
    <row r="90" spans="1:11" ht="15.75" customHeight="1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</row>
    <row r="91" spans="1:11" ht="15.75" customHeight="1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</row>
    <row r="92" spans="1:11" ht="15.75" customHeight="1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</row>
    <row r="93" spans="1:11" ht="15.75" customHeight="1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</row>
    <row r="94" spans="1:11" ht="15.75" customHeight="1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</row>
    <row r="95" spans="1:11" ht="15.75" customHeight="1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1:11" ht="15.75" customHeight="1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1:11" ht="15.75" customHeight="1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</row>
    <row r="98" spans="1:11" ht="15.75" customHeight="1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1:11" ht="15.75" customHeight="1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</row>
    <row r="100" spans="1:11" ht="15.75" customHeight="1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</row>
    <row r="101" spans="1:11" ht="15.75" customHeight="1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</row>
    <row r="102" spans="1:11" ht="15.75" customHeight="1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</row>
    <row r="103" spans="1:11" ht="15.75" customHeight="1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</row>
    <row r="104" spans="1:11" ht="15.75" customHeight="1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</row>
    <row r="105" spans="1:11" ht="15.75" customHeight="1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</row>
    <row r="106" spans="1:11" ht="15.75" customHeight="1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</row>
    <row r="107" spans="1:11" ht="15.75" customHeight="1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</row>
    <row r="108" spans="1:11" ht="15.75" customHeight="1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1:11" ht="15.75" customHeight="1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</row>
    <row r="110" spans="1:11" ht="15.75" customHeight="1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</row>
    <row r="111" spans="1:11" ht="15.75" customHeight="1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  <row r="112" spans="1:11" ht="15.75" customHeight="1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</row>
    <row r="113" spans="1:11" ht="15.75" customHeight="1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</row>
    <row r="114" spans="1:11" ht="15.75" customHeight="1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</row>
    <row r="115" spans="1:11" ht="15.75" customHeight="1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</row>
    <row r="116" spans="1:11" ht="15.75" customHeight="1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</row>
    <row r="117" spans="1:11" ht="15.75" customHeight="1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</row>
    <row r="118" spans="1:11" ht="15.75" customHeight="1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</row>
    <row r="119" spans="1:11" ht="15.75" customHeight="1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</row>
    <row r="120" spans="1:11" ht="15.75" customHeight="1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</row>
    <row r="121" spans="1:11" ht="15.75" customHeight="1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</row>
    <row r="122" spans="1:11" ht="15.75" customHeight="1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</row>
    <row r="123" spans="1:11" ht="15.75" customHeight="1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</row>
    <row r="124" spans="1:11" ht="15.75" customHeight="1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</row>
    <row r="125" spans="1:11" ht="15.75" customHeight="1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</row>
    <row r="126" spans="1:11" ht="15.75" customHeight="1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</row>
    <row r="127" spans="1:11" ht="15.75" customHeight="1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</row>
    <row r="128" spans="1:11" ht="15.75" customHeight="1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</row>
    <row r="129" spans="1:11" ht="15.75" customHeight="1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</row>
    <row r="130" spans="1:11" ht="15.75" customHeight="1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</row>
    <row r="131" spans="1:11" ht="15.75" customHeight="1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</row>
    <row r="132" spans="1:11" ht="15.75" customHeight="1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</row>
    <row r="133" spans="1:11" ht="15.75" customHeight="1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</row>
    <row r="134" spans="1:11" ht="15.75" customHeight="1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</row>
    <row r="135" spans="1:11" ht="15.75" customHeight="1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1:11" ht="15.75" customHeight="1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</row>
    <row r="137" spans="1:11" ht="15.75" customHeight="1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</row>
    <row r="138" spans="1:11" ht="15.75" customHeight="1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</row>
    <row r="139" spans="1:11" ht="15.75" customHeight="1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</row>
    <row r="140" spans="1:11" ht="15.75" customHeight="1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</row>
    <row r="141" spans="1:11" ht="15.75" customHeight="1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</row>
    <row r="142" spans="1:11" ht="15.75" customHeight="1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</row>
    <row r="143" spans="1:11" ht="15.75" customHeight="1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</row>
    <row r="144" spans="1:11" ht="15.75" customHeight="1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</row>
    <row r="145" spans="1:11" ht="15.75" customHeight="1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</row>
    <row r="146" spans="1:11" ht="15.75" customHeight="1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</row>
    <row r="147" spans="1:11" ht="15.75" customHeight="1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</row>
    <row r="148" spans="1:11" ht="15.75" customHeight="1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</row>
    <row r="149" spans="1:11" ht="15.75" customHeight="1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</row>
    <row r="150" spans="1:11" ht="15.75" customHeight="1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</row>
    <row r="151" spans="1:11" ht="15.75" customHeight="1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</row>
    <row r="152" spans="1:11" ht="15.75" customHeight="1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</row>
    <row r="153" spans="1:11" ht="15.75" customHeight="1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</row>
    <row r="154" spans="1:11" ht="15.75" customHeight="1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</row>
    <row r="155" spans="1:11" ht="15.75" customHeight="1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</row>
    <row r="156" spans="1:11" ht="15.75" customHeight="1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</row>
    <row r="157" spans="1:11" ht="15.75" customHeight="1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</row>
    <row r="158" spans="1:11" ht="15.75" customHeight="1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</row>
    <row r="159" spans="1:11" ht="15.75" customHeight="1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</row>
    <row r="160" spans="1:11" ht="15.75" customHeight="1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</row>
    <row r="161" spans="1:11" ht="15.75" customHeight="1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</row>
    <row r="162" spans="1:11" ht="15.75" customHeight="1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</row>
    <row r="163" spans="1:11" ht="15.75" customHeight="1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</row>
    <row r="164" spans="1:11" ht="15.75" customHeight="1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</row>
    <row r="165" spans="1:11" ht="15.75" customHeight="1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</row>
    <row r="166" spans="1:11" ht="15.75" customHeight="1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</row>
    <row r="167" spans="1:11" ht="15.75" customHeight="1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</row>
    <row r="168" spans="1:11" ht="15.75" customHeight="1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1:11" ht="15.75" customHeight="1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</row>
    <row r="170" spans="1:11" ht="15.75" customHeight="1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</row>
    <row r="171" spans="1:11" ht="15.75" customHeight="1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</row>
    <row r="172" spans="1:11" ht="15.75" customHeight="1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</row>
    <row r="173" spans="1:11" ht="15.75" customHeight="1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</row>
    <row r="174" spans="1:11" ht="15.75" customHeight="1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</row>
    <row r="175" spans="1:11" ht="15.75" customHeight="1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</row>
    <row r="176" spans="1:11" ht="15.75" customHeight="1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</row>
    <row r="177" spans="1:11" ht="15.75" customHeight="1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</row>
    <row r="178" spans="1:11" ht="15.75" customHeight="1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</row>
    <row r="179" spans="1:11" ht="15.75" customHeight="1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</row>
    <row r="180" spans="1:11" ht="15.75" customHeight="1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</row>
    <row r="181" spans="1:11" ht="15.75" customHeight="1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</row>
    <row r="182" spans="1:11" ht="15.75" customHeight="1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</row>
    <row r="183" spans="1:11" ht="15.75" customHeight="1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</row>
    <row r="184" spans="1:11" ht="15.75" customHeight="1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</row>
    <row r="185" spans="1:11" ht="15.75" customHeight="1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</row>
    <row r="186" spans="1:11" ht="15.75" customHeight="1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</row>
    <row r="187" spans="1:11" ht="15.75" customHeight="1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</row>
    <row r="188" spans="1:11" ht="15.75" customHeight="1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</row>
    <row r="189" spans="1:11" ht="15.75" customHeight="1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</row>
    <row r="190" spans="1:11" ht="15.75" customHeight="1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</row>
    <row r="191" spans="1:11" ht="15.75" customHeight="1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</row>
    <row r="192" spans="1:11" ht="15.75" customHeight="1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</row>
    <row r="193" spans="1:11" ht="15.75" customHeight="1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</row>
    <row r="194" spans="1:11" ht="15.75" customHeight="1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</row>
    <row r="195" spans="1:11" ht="15.75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</row>
    <row r="196" spans="1:11" ht="15.75" customHeight="1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</row>
    <row r="197" spans="1:11" ht="15.75" customHeight="1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</row>
    <row r="198" spans="1:11" ht="15.75" customHeight="1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1" ht="15.75" customHeight="1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</row>
    <row r="200" spans="1:11" ht="15.75" customHeight="1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</row>
    <row r="201" spans="1:11" ht="15.75" customHeight="1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</row>
    <row r="202" spans="1:11" ht="15.75" customHeight="1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</row>
    <row r="203" spans="1:11" ht="15.75" customHeight="1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</row>
    <row r="204" spans="1:11" ht="15.75" customHeight="1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</row>
    <row r="205" spans="1:11" ht="15.75" customHeight="1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</row>
    <row r="206" spans="1:11" ht="15.75" customHeight="1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</row>
    <row r="207" spans="1:11" ht="15.75" customHeight="1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</row>
    <row r="208" spans="1:11" ht="15.75" customHeight="1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</row>
    <row r="209" spans="1:11" ht="15.75" customHeight="1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</row>
    <row r="210" spans="1:11" ht="15.75" customHeight="1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</row>
    <row r="211" spans="1:11" ht="15.75" customHeight="1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</row>
    <row r="212" spans="1:11" ht="15.75" customHeight="1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</row>
    <row r="213" spans="1:11" ht="15.75" customHeight="1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</row>
    <row r="214" spans="1:11" ht="15.75" customHeight="1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</row>
    <row r="215" spans="1:11" ht="15.75" customHeight="1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</row>
    <row r="216" spans="1:11" ht="15.75" customHeight="1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</row>
    <row r="217" spans="1:11" ht="15.75" customHeight="1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</row>
    <row r="218" spans="1:11" ht="15.75" customHeight="1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</row>
    <row r="219" spans="1:11" ht="15.75" customHeight="1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</row>
    <row r="220" spans="1:11" ht="15.75" customHeight="1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</row>
    <row r="221" spans="1:11" ht="15.75" customHeight="1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</row>
    <row r="222" spans="1:11" ht="15.75" customHeight="1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</row>
    <row r="223" spans="1:11" ht="15.75" customHeight="1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</row>
    <row r="224" spans="1:11" ht="15.75" customHeight="1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</row>
    <row r="225" spans="1:11" ht="15.75" customHeight="1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</row>
    <row r="226" spans="1:11" ht="15.75" customHeight="1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</row>
    <row r="227" spans="1:11" ht="15.75" customHeight="1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</row>
    <row r="228" spans="1:11" ht="15.75" customHeight="1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</row>
    <row r="229" spans="1:11" ht="15.75" customHeight="1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</row>
    <row r="230" spans="1:11" ht="15.75" customHeight="1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</row>
    <row r="231" spans="1:11" ht="15.75" customHeight="1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</row>
    <row r="232" spans="1:11" ht="15.75" customHeight="1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</row>
    <row r="233" spans="1:11" ht="15.75" customHeight="1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</row>
    <row r="234" spans="1:11" ht="15.75" customHeight="1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</row>
    <row r="235" spans="1:11" ht="15.75" customHeight="1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</row>
    <row r="236" spans="1:11" ht="15.75" customHeight="1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</row>
    <row r="237" spans="1:11" ht="15.75" customHeight="1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</row>
    <row r="238" spans="1:11" ht="15.75" customHeight="1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</row>
    <row r="239" spans="1:11" ht="15.75" customHeight="1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</row>
    <row r="240" spans="1:11" ht="15.75" customHeight="1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</row>
    <row r="241" spans="1:11" ht="15.75" customHeight="1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</row>
    <row r="242" spans="1:11" ht="15.75" customHeight="1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</row>
    <row r="243" spans="1:11" ht="15.75" customHeight="1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</row>
    <row r="244" spans="1:11" ht="15.75" customHeight="1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</row>
    <row r="245" spans="1:11" ht="15.75" customHeight="1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</row>
    <row r="246" spans="1:11" ht="15.75" customHeight="1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</row>
    <row r="247" spans="1:11" ht="15.75" customHeight="1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</row>
    <row r="248" spans="1:11" ht="15.75" customHeight="1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</row>
    <row r="249" spans="1:11" ht="15.75" customHeight="1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</row>
    <row r="250" spans="1:11" ht="15.75" customHeight="1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</row>
    <row r="251" spans="1:11" ht="15.75" customHeight="1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</row>
    <row r="252" spans="1:11" ht="15.75" customHeight="1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</row>
    <row r="253" spans="1:11" ht="15.75" customHeight="1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</row>
    <row r="254" spans="1:11" ht="15.75" customHeight="1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</row>
    <row r="255" spans="1:11" ht="15.75" customHeight="1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</row>
    <row r="256" spans="1:11" ht="15.75" customHeight="1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</row>
    <row r="257" spans="1:11" ht="15.75" customHeight="1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</row>
    <row r="258" spans="1:11" ht="15.75" customHeight="1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</row>
    <row r="259" spans="1:11" ht="15.75" customHeight="1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</row>
    <row r="260" spans="1:11" ht="15.75" customHeight="1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</row>
    <row r="261" spans="1:11" ht="15.75" customHeight="1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</row>
    <row r="262" spans="1:11" ht="15.75" customHeight="1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</row>
    <row r="263" spans="1:11" ht="15.75" customHeight="1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</row>
    <row r="264" spans="1:11" ht="15.75" customHeight="1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</row>
    <row r="265" spans="1:11" ht="15.75" customHeight="1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</row>
    <row r="266" spans="1:11" ht="15.75" customHeight="1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</row>
    <row r="267" spans="1:11" ht="15.75" customHeight="1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</row>
    <row r="268" spans="1:11" ht="15.75" customHeight="1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</row>
    <row r="269" spans="1:11" ht="15.75" customHeight="1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</row>
    <row r="270" spans="1:11" ht="15.75" customHeight="1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</row>
    <row r="271" spans="1:11" ht="15.75" customHeight="1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</row>
    <row r="272" spans="1:11" ht="15.75" customHeight="1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</row>
    <row r="273" spans="1:11" ht="15.75" customHeight="1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</row>
    <row r="274" spans="1:11" ht="15.75" customHeight="1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</row>
    <row r="275" spans="1:11" ht="15.75" customHeight="1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</row>
    <row r="276" spans="1:11" ht="15.75" customHeight="1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</row>
    <row r="277" spans="1:11" ht="15.75" customHeight="1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</row>
    <row r="278" spans="1:11" ht="15.75" customHeight="1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</row>
    <row r="279" spans="1:11" ht="15.75" customHeight="1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</row>
  </sheetData>
  <mergeCells count="125">
    <mergeCell ref="D5:H5"/>
    <mergeCell ref="J5:J7"/>
    <mergeCell ref="A1:J1"/>
    <mergeCell ref="A2:J2"/>
    <mergeCell ref="A3:J3"/>
    <mergeCell ref="A4:J4"/>
    <mergeCell ref="A5:A7"/>
    <mergeCell ref="B5:B7"/>
    <mergeCell ref="C5:C7"/>
    <mergeCell ref="I5:I7"/>
    <mergeCell ref="D6:D7"/>
    <mergeCell ref="E6:E7"/>
    <mergeCell ref="F6:F7"/>
    <mergeCell ref="G6:G7"/>
    <mergeCell ref="H6:H7"/>
    <mergeCell ref="A41:J41"/>
    <mergeCell ref="A42:J42"/>
    <mergeCell ref="J45:J46"/>
    <mergeCell ref="E45:F46"/>
    <mergeCell ref="E49:F49"/>
    <mergeCell ref="E55:F55"/>
    <mergeCell ref="E56:F56"/>
    <mergeCell ref="G52:H52"/>
    <mergeCell ref="G53:H53"/>
    <mergeCell ref="G45:H46"/>
    <mergeCell ref="I45:I46"/>
    <mergeCell ref="G47:H47"/>
    <mergeCell ref="G48:H48"/>
    <mergeCell ref="G49:H49"/>
    <mergeCell ref="G50:H50"/>
    <mergeCell ref="G51:H51"/>
    <mergeCell ref="E50:F50"/>
    <mergeCell ref="E51:F51"/>
    <mergeCell ref="E52:F52"/>
    <mergeCell ref="E53:F53"/>
    <mergeCell ref="E54:F54"/>
    <mergeCell ref="G56:H56"/>
    <mergeCell ref="C56:D56"/>
    <mergeCell ref="C47:D47"/>
    <mergeCell ref="C45:D46"/>
    <mergeCell ref="C50:D50"/>
    <mergeCell ref="C51:D51"/>
    <mergeCell ref="C52:D52"/>
    <mergeCell ref="C53:D53"/>
    <mergeCell ref="C54:D54"/>
    <mergeCell ref="A43:J43"/>
    <mergeCell ref="A44:J44"/>
    <mergeCell ref="A45:A46"/>
    <mergeCell ref="B45:B46"/>
    <mergeCell ref="E47:F47"/>
    <mergeCell ref="C48:D48"/>
    <mergeCell ref="E48:F48"/>
    <mergeCell ref="C49:D49"/>
    <mergeCell ref="E78:F78"/>
    <mergeCell ref="E79:F79"/>
    <mergeCell ref="E70:F70"/>
    <mergeCell ref="E71:F71"/>
    <mergeCell ref="E60:F60"/>
    <mergeCell ref="E61:F61"/>
    <mergeCell ref="E62:F62"/>
    <mergeCell ref="E63:F63"/>
    <mergeCell ref="E72:F72"/>
    <mergeCell ref="E73:F73"/>
    <mergeCell ref="E74:F74"/>
    <mergeCell ref="E75:F75"/>
    <mergeCell ref="E77:F77"/>
    <mergeCell ref="G79:H79"/>
    <mergeCell ref="G77:H77"/>
    <mergeCell ref="G57:H57"/>
    <mergeCell ref="G58:H58"/>
    <mergeCell ref="G71:H71"/>
    <mergeCell ref="G72:H72"/>
    <mergeCell ref="G61:H61"/>
    <mergeCell ref="G62:H62"/>
    <mergeCell ref="G63:H63"/>
    <mergeCell ref="G59:H59"/>
    <mergeCell ref="G60:H60"/>
    <mergeCell ref="E57:F57"/>
    <mergeCell ref="G54:H54"/>
    <mergeCell ref="G55:H55"/>
    <mergeCell ref="E69:F69"/>
    <mergeCell ref="G69:H69"/>
    <mergeCell ref="G70:H70"/>
    <mergeCell ref="E76:F76"/>
    <mergeCell ref="G64:H64"/>
    <mergeCell ref="C64:D64"/>
    <mergeCell ref="C65:D65"/>
    <mergeCell ref="C57:D57"/>
    <mergeCell ref="C58:D58"/>
    <mergeCell ref="E58:F58"/>
    <mergeCell ref="E59:F59"/>
    <mergeCell ref="C59:D59"/>
    <mergeCell ref="C60:D60"/>
    <mergeCell ref="C61:D61"/>
    <mergeCell ref="C62:D62"/>
    <mergeCell ref="C63:D63"/>
    <mergeCell ref="G73:H73"/>
    <mergeCell ref="G74:H74"/>
    <mergeCell ref="G75:H75"/>
    <mergeCell ref="G76:H76"/>
    <mergeCell ref="C55:D55"/>
    <mergeCell ref="C77:D77"/>
    <mergeCell ref="C78:D78"/>
    <mergeCell ref="C79:D79"/>
    <mergeCell ref="C75:D75"/>
    <mergeCell ref="C76:D76"/>
    <mergeCell ref="E64:F64"/>
    <mergeCell ref="E65:F65"/>
    <mergeCell ref="G65:H65"/>
    <mergeCell ref="E66:F66"/>
    <mergeCell ref="G66:H66"/>
    <mergeCell ref="C66:D66"/>
    <mergeCell ref="E67:F67"/>
    <mergeCell ref="G67:H67"/>
    <mergeCell ref="C67:D67"/>
    <mergeCell ref="C73:D73"/>
    <mergeCell ref="C74:D74"/>
    <mergeCell ref="E68:F68"/>
    <mergeCell ref="G68:H68"/>
    <mergeCell ref="C68:D68"/>
    <mergeCell ref="C69:D69"/>
    <mergeCell ref="C70:D70"/>
    <mergeCell ref="C71:D71"/>
    <mergeCell ref="C72:D72"/>
    <mergeCell ref="G78:H7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237"/>
  <sheetViews>
    <sheetView workbookViewId="0"/>
  </sheetViews>
  <sheetFormatPr defaultColWidth="14.375" defaultRowHeight="15" customHeight="1"/>
  <cols>
    <col min="1" max="1" width="5.875" customWidth="1"/>
    <col min="2" max="2" width="54.125" customWidth="1"/>
    <col min="3" max="3" width="35.625" customWidth="1"/>
    <col min="4" max="4" width="20.875" customWidth="1"/>
    <col min="5" max="13" width="15.875" customWidth="1"/>
    <col min="14" max="14" width="18.625" customWidth="1"/>
    <col min="15" max="15" width="24.375" customWidth="1"/>
    <col min="16" max="16" width="16" customWidth="1"/>
  </cols>
  <sheetData>
    <row r="1" spans="1:16" ht="22.5" customHeight="1">
      <c r="A1" s="111" t="s">
        <v>133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51"/>
    </row>
    <row r="2" spans="1:16" ht="22.5" customHeight="1">
      <c r="A2" s="111" t="s">
        <v>123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51"/>
    </row>
    <row r="3" spans="1:16" ht="22.5" customHeight="1">
      <c r="A3" s="112" t="s">
        <v>134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51"/>
    </row>
    <row r="4" spans="1:16" ht="22.5" customHeight="1">
      <c r="A4" s="113" t="s">
        <v>3</v>
      </c>
      <c r="B4" s="113" t="s">
        <v>107</v>
      </c>
      <c r="C4" s="113" t="s">
        <v>125</v>
      </c>
      <c r="D4" s="121" t="s">
        <v>126</v>
      </c>
      <c r="E4" s="63"/>
      <c r="F4" s="122" t="s">
        <v>127</v>
      </c>
      <c r="G4" s="123"/>
      <c r="H4" s="123"/>
      <c r="I4" s="123"/>
      <c r="J4" s="123"/>
      <c r="K4" s="123"/>
      <c r="L4" s="123"/>
      <c r="M4" s="124"/>
      <c r="N4" s="113" t="s">
        <v>128</v>
      </c>
      <c r="O4" s="114" t="s">
        <v>129</v>
      </c>
      <c r="P4" s="51"/>
    </row>
    <row r="5" spans="1:16" ht="22.5" customHeight="1">
      <c r="A5" s="79"/>
      <c r="B5" s="79"/>
      <c r="C5" s="79"/>
      <c r="D5" s="79"/>
      <c r="E5" s="64" t="s">
        <v>135</v>
      </c>
      <c r="F5" s="64" t="s">
        <v>136</v>
      </c>
      <c r="G5" s="64" t="s">
        <v>137</v>
      </c>
      <c r="H5" s="64" t="s">
        <v>138</v>
      </c>
      <c r="I5" s="64" t="s">
        <v>139</v>
      </c>
      <c r="J5" s="64" t="s">
        <v>140</v>
      </c>
      <c r="K5" s="64" t="s">
        <v>141</v>
      </c>
      <c r="L5" s="64" t="s">
        <v>142</v>
      </c>
      <c r="M5" s="64" t="s">
        <v>143</v>
      </c>
      <c r="N5" s="79"/>
      <c r="O5" s="104"/>
      <c r="P5" s="51" t="s">
        <v>144</v>
      </c>
    </row>
    <row r="6" spans="1:16" ht="22.5" customHeight="1">
      <c r="A6" s="55">
        <v>1</v>
      </c>
      <c r="B6" s="65" t="s">
        <v>145</v>
      </c>
      <c r="C6" s="55" t="str">
        <f>แผนการใช้จ่าย!C47</f>
        <v>งดเบิก เพื่อนำไปใช้ค่าสาธารณูปโภค</v>
      </c>
      <c r="D6" s="54">
        <v>742400</v>
      </c>
      <c r="E6" s="61"/>
      <c r="F6" s="61"/>
      <c r="G6" s="62"/>
      <c r="H6" s="62"/>
      <c r="I6" s="62"/>
      <c r="J6" s="62"/>
      <c r="K6" s="62"/>
      <c r="L6" s="61"/>
      <c r="M6" s="66">
        <f t="shared" ref="M6:M19" si="0">SUM(E6:L6)</f>
        <v>0</v>
      </c>
      <c r="N6" s="67">
        <f t="shared" ref="N6:N19" si="1">M6*100/D6</f>
        <v>0</v>
      </c>
      <c r="O6" s="60" t="str">
        <f>แผนการใช้จ่าย!J47</f>
        <v>ไม่มี</v>
      </c>
      <c r="P6" s="68">
        <f t="shared" ref="P6:P37" si="2">D6-M6</f>
        <v>742400</v>
      </c>
    </row>
    <row r="7" spans="1:16" ht="22.5" customHeight="1">
      <c r="A7" s="55">
        <v>2</v>
      </c>
      <c r="B7" s="65" t="s">
        <v>146</v>
      </c>
      <c r="C7" s="55" t="str">
        <f>แผนการใช้จ่าย!C48</f>
        <v>ให้เจ้าหน้าที่การเงินทำการเบิก</v>
      </c>
      <c r="D7" s="54">
        <v>91500</v>
      </c>
      <c r="E7" s="69"/>
      <c r="F7" s="69"/>
      <c r="G7" s="62"/>
      <c r="H7" s="62"/>
      <c r="I7" s="62"/>
      <c r="J7" s="62"/>
      <c r="K7" s="62"/>
      <c r="L7" s="69"/>
      <c r="M7" s="66">
        <f t="shared" si="0"/>
        <v>0</v>
      </c>
      <c r="N7" s="67">
        <f t="shared" si="1"/>
        <v>0</v>
      </c>
      <c r="O7" s="60" t="str">
        <f>แผนการใช้จ่าย!J48</f>
        <v>ไม่มี</v>
      </c>
      <c r="P7" s="68">
        <f t="shared" si="2"/>
        <v>91500</v>
      </c>
    </row>
    <row r="8" spans="1:16" ht="22.5" customHeight="1">
      <c r="A8" s="55">
        <v>3</v>
      </c>
      <c r="B8" s="65" t="s">
        <v>147</v>
      </c>
      <c r="C8" s="55" t="str">
        <f>แผนการใช้จ่าย!C49</f>
        <v>ให้เจ้าหน้าที่การเงินทำการเบิก</v>
      </c>
      <c r="D8" s="54">
        <v>600</v>
      </c>
      <c r="E8" s="69"/>
      <c r="F8" s="69"/>
      <c r="G8" s="62"/>
      <c r="H8" s="62"/>
      <c r="I8" s="62"/>
      <c r="J8" s="62"/>
      <c r="K8" s="62"/>
      <c r="L8" s="69"/>
      <c r="M8" s="66">
        <f t="shared" si="0"/>
        <v>0</v>
      </c>
      <c r="N8" s="67">
        <f t="shared" si="1"/>
        <v>0</v>
      </c>
      <c r="O8" s="60" t="str">
        <f>แผนการใช้จ่าย!J49</f>
        <v>ไม่มี</v>
      </c>
      <c r="P8" s="68">
        <f t="shared" si="2"/>
        <v>600</v>
      </c>
    </row>
    <row r="9" spans="1:16" ht="22.5" customHeight="1">
      <c r="A9" s="55">
        <v>4</v>
      </c>
      <c r="B9" s="65" t="s">
        <v>148</v>
      </c>
      <c r="C9" s="55" t="str">
        <f>แผนการใช้จ่าย!C50</f>
        <v>ให้เจ้าหน้าที่การเงินทำการเบิก</v>
      </c>
      <c r="D9" s="54">
        <v>19100</v>
      </c>
      <c r="E9" s="69"/>
      <c r="F9" s="69"/>
      <c r="G9" s="62">
        <v>1800</v>
      </c>
      <c r="H9" s="62"/>
      <c r="I9" s="62">
        <v>1800</v>
      </c>
      <c r="J9" s="62">
        <v>1800</v>
      </c>
      <c r="K9" s="62"/>
      <c r="L9" s="69"/>
      <c r="M9" s="66">
        <f t="shared" si="0"/>
        <v>5400</v>
      </c>
      <c r="N9" s="67">
        <f t="shared" si="1"/>
        <v>28.272251308900522</v>
      </c>
      <c r="O9" s="60" t="str">
        <f>แผนการใช้จ่าย!J50</f>
        <v>ไม่มี</v>
      </c>
      <c r="P9" s="68">
        <f t="shared" si="2"/>
        <v>13700</v>
      </c>
    </row>
    <row r="10" spans="1:16" ht="22.5" customHeight="1">
      <c r="A10" s="55">
        <v>5</v>
      </c>
      <c r="B10" s="65" t="s">
        <v>149</v>
      </c>
      <c r="C10" s="55" t="str">
        <f>แผนการใช้จ่าย!C51</f>
        <v>ให้เจ้าหน้าที่การเงินทำการเบิก</v>
      </c>
      <c r="D10" s="54">
        <v>115700</v>
      </c>
      <c r="E10" s="69"/>
      <c r="F10" s="69"/>
      <c r="G10" s="69"/>
      <c r="H10" s="69"/>
      <c r="I10" s="69"/>
      <c r="J10" s="69"/>
      <c r="K10" s="69"/>
      <c r="L10" s="69"/>
      <c r="M10" s="66">
        <f t="shared" si="0"/>
        <v>0</v>
      </c>
      <c r="N10" s="67">
        <f t="shared" si="1"/>
        <v>0</v>
      </c>
      <c r="O10" s="60" t="str">
        <f>แผนการใช้จ่าย!J51</f>
        <v>ไม่มี</v>
      </c>
      <c r="P10" s="68">
        <f t="shared" si="2"/>
        <v>115700</v>
      </c>
    </row>
    <row r="11" spans="1:16" ht="22.5" customHeight="1">
      <c r="A11" s="55">
        <v>6</v>
      </c>
      <c r="B11" s="65" t="s">
        <v>150</v>
      </c>
      <c r="C11" s="55" t="str">
        <f>แผนการใช้จ่าย!C52</f>
        <v>ให้เจ้าหน้าที่การเงินทำการเบิก</v>
      </c>
      <c r="D11" s="54">
        <v>111900</v>
      </c>
      <c r="E11" s="61"/>
      <c r="F11" s="61"/>
      <c r="G11" s="62"/>
      <c r="H11" s="62"/>
      <c r="I11" s="62"/>
      <c r="J11" s="62"/>
      <c r="K11" s="62"/>
      <c r="L11" s="61"/>
      <c r="M11" s="66">
        <f t="shared" si="0"/>
        <v>0</v>
      </c>
      <c r="N11" s="67">
        <f t="shared" si="1"/>
        <v>0</v>
      </c>
      <c r="O11" s="60" t="str">
        <f>แผนการใช้จ่าย!J52</f>
        <v>ไม่มี</v>
      </c>
      <c r="P11" s="68">
        <f t="shared" si="2"/>
        <v>111900</v>
      </c>
    </row>
    <row r="12" spans="1:16" ht="22.5" customHeight="1">
      <c r="A12" s="55">
        <v>7</v>
      </c>
      <c r="B12" s="65" t="s">
        <v>151</v>
      </c>
      <c r="C12" s="55" t="str">
        <f>แผนการใช้จ่าย!C53</f>
        <v>ให้เจ้าหน้าที่การเงินทำการเบิก</v>
      </c>
      <c r="D12" s="54">
        <v>16100</v>
      </c>
      <c r="E12" s="61"/>
      <c r="F12" s="61"/>
      <c r="G12" s="62"/>
      <c r="H12" s="62"/>
      <c r="I12" s="62"/>
      <c r="J12" s="62"/>
      <c r="K12" s="62"/>
      <c r="L12" s="61"/>
      <c r="M12" s="66">
        <f t="shared" si="0"/>
        <v>0</v>
      </c>
      <c r="N12" s="67">
        <f t="shared" si="1"/>
        <v>0</v>
      </c>
      <c r="O12" s="60" t="str">
        <f>แผนการใช้จ่าย!J53</f>
        <v>ไม่มี</v>
      </c>
      <c r="P12" s="68">
        <f t="shared" si="2"/>
        <v>16100</v>
      </c>
    </row>
    <row r="13" spans="1:16" ht="22.5" customHeight="1">
      <c r="A13" s="55">
        <v>8</v>
      </c>
      <c r="B13" s="65" t="s">
        <v>152</v>
      </c>
      <c r="C13" s="55" t="str">
        <f>แผนการใช้จ่าย!C54</f>
        <v>ให้เจ้าหน้าที่การเงินทำการเบิก</v>
      </c>
      <c r="D13" s="54">
        <v>19300</v>
      </c>
      <c r="E13" s="61"/>
      <c r="F13" s="61"/>
      <c r="G13" s="62"/>
      <c r="H13" s="62"/>
      <c r="I13" s="62"/>
      <c r="J13" s="62"/>
      <c r="K13" s="62"/>
      <c r="L13" s="61"/>
      <c r="M13" s="66">
        <f t="shared" si="0"/>
        <v>0</v>
      </c>
      <c r="N13" s="67">
        <f t="shared" si="1"/>
        <v>0</v>
      </c>
      <c r="O13" s="60" t="str">
        <f>แผนการใช้จ่าย!J54</f>
        <v>ไม่มี</v>
      </c>
      <c r="P13" s="68">
        <f t="shared" si="2"/>
        <v>19300</v>
      </c>
    </row>
    <row r="14" spans="1:16" ht="22.5" customHeight="1">
      <c r="A14" s="55">
        <v>9</v>
      </c>
      <c r="B14" s="65" t="s">
        <v>153</v>
      </c>
      <c r="C14" s="55" t="str">
        <f>แผนการใช้จ่าย!C55</f>
        <v>ให้เจ้าหน้าที่การเงินทำการเบิก</v>
      </c>
      <c r="D14" s="54">
        <v>5100</v>
      </c>
      <c r="E14" s="61"/>
      <c r="F14" s="61"/>
      <c r="G14" s="62"/>
      <c r="H14" s="62"/>
      <c r="I14" s="62"/>
      <c r="J14" s="62"/>
      <c r="K14" s="62"/>
      <c r="L14" s="61"/>
      <c r="M14" s="66">
        <f t="shared" si="0"/>
        <v>0</v>
      </c>
      <c r="N14" s="67">
        <f t="shared" si="1"/>
        <v>0</v>
      </c>
      <c r="O14" s="60" t="str">
        <f>แผนการใช้จ่าย!J55</f>
        <v>ไม่มี</v>
      </c>
      <c r="P14" s="68">
        <f t="shared" si="2"/>
        <v>5100</v>
      </c>
    </row>
    <row r="15" spans="1:16" ht="22.5" customHeight="1">
      <c r="A15" s="55">
        <v>10</v>
      </c>
      <c r="B15" s="65" t="s">
        <v>154</v>
      </c>
      <c r="C15" s="55" t="str">
        <f>แผนการใช้จ่าย!C56</f>
        <v>ให้เจ้าหน้าที่การเงินทำการเบิก</v>
      </c>
      <c r="D15" s="54">
        <v>14000</v>
      </c>
      <c r="E15" s="61"/>
      <c r="F15" s="61"/>
      <c r="G15" s="62"/>
      <c r="H15" s="62"/>
      <c r="I15" s="62"/>
      <c r="J15" s="62"/>
      <c r="K15" s="62"/>
      <c r="L15" s="61"/>
      <c r="M15" s="66">
        <f t="shared" si="0"/>
        <v>0</v>
      </c>
      <c r="N15" s="67">
        <f t="shared" si="1"/>
        <v>0</v>
      </c>
      <c r="O15" s="60" t="str">
        <f>แผนการใช้จ่าย!J56</f>
        <v>ไม่มี</v>
      </c>
      <c r="P15" s="68">
        <f t="shared" si="2"/>
        <v>14000</v>
      </c>
    </row>
    <row r="16" spans="1:16" ht="22.5" customHeight="1">
      <c r="A16" s="55">
        <v>11</v>
      </c>
      <c r="B16" s="65" t="s">
        <v>155</v>
      </c>
      <c r="C16" s="55" t="str">
        <f>แผนการใช้จ่าย!C57</f>
        <v>ให้เจ้าหน้าที่การเงินทำการเบิก</v>
      </c>
      <c r="D16" s="54">
        <v>1097300</v>
      </c>
      <c r="E16" s="61"/>
      <c r="F16" s="62">
        <v>94337.1</v>
      </c>
      <c r="G16" s="62">
        <v>126652.8</v>
      </c>
      <c r="H16" s="62">
        <v>114782.2</v>
      </c>
      <c r="I16" s="62">
        <v>114970.1</v>
      </c>
      <c r="J16" s="62"/>
      <c r="K16" s="62"/>
      <c r="L16" s="61"/>
      <c r="M16" s="66">
        <f t="shared" si="0"/>
        <v>450742.20000000007</v>
      </c>
      <c r="N16" s="67">
        <f t="shared" si="1"/>
        <v>41.077389957167597</v>
      </c>
      <c r="O16" s="60" t="str">
        <f>แผนการใช้จ่าย!J57</f>
        <v>ไม่มี</v>
      </c>
      <c r="P16" s="68">
        <f t="shared" si="2"/>
        <v>646557.79999999993</v>
      </c>
    </row>
    <row r="17" spans="1:16" ht="22.5" customHeight="1">
      <c r="A17" s="55">
        <v>12</v>
      </c>
      <c r="B17" s="65" t="s">
        <v>156</v>
      </c>
      <c r="C17" s="55" t="str">
        <f>แผนการใช้จ่าย!C58</f>
        <v>ให้เจ้าหน้าที่การเงินทำการเบิก</v>
      </c>
      <c r="D17" s="54">
        <v>10000</v>
      </c>
      <c r="E17" s="69"/>
      <c r="F17" s="69"/>
      <c r="G17" s="62"/>
      <c r="H17" s="62"/>
      <c r="I17" s="62"/>
      <c r="J17" s="62"/>
      <c r="K17" s="62"/>
      <c r="L17" s="69"/>
      <c r="M17" s="66">
        <f t="shared" si="0"/>
        <v>0</v>
      </c>
      <c r="N17" s="67">
        <f t="shared" si="1"/>
        <v>0</v>
      </c>
      <c r="O17" s="60" t="str">
        <f>แผนการใช้จ่าย!J58</f>
        <v>ไม่มี</v>
      </c>
      <c r="P17" s="68">
        <f t="shared" si="2"/>
        <v>10000</v>
      </c>
    </row>
    <row r="18" spans="1:16" ht="22.5" customHeight="1">
      <c r="A18" s="55">
        <v>13</v>
      </c>
      <c r="B18" s="65" t="s">
        <v>157</v>
      </c>
      <c r="C18" s="55" t="str">
        <f>แผนการใช้จ่าย!C59</f>
        <v>ให้เจ้าหน้าที่การเงินทำการเบิก</v>
      </c>
      <c r="D18" s="54">
        <v>76900</v>
      </c>
      <c r="E18" s="69">
        <v>12250</v>
      </c>
      <c r="F18" s="69">
        <v>9800</v>
      </c>
      <c r="G18" s="69">
        <v>9875</v>
      </c>
      <c r="H18" s="69">
        <v>12800</v>
      </c>
      <c r="I18" s="69">
        <v>17500</v>
      </c>
      <c r="J18" s="69">
        <v>26350</v>
      </c>
      <c r="K18" s="69"/>
      <c r="L18" s="69"/>
      <c r="M18" s="66">
        <f t="shared" si="0"/>
        <v>88575</v>
      </c>
      <c r="N18" s="67">
        <f t="shared" si="1"/>
        <v>115.18205461638492</v>
      </c>
      <c r="O18" s="60" t="str">
        <f>แผนการใช้จ่าย!J59</f>
        <v>ไม่มี</v>
      </c>
      <c r="P18" s="68">
        <f t="shared" si="2"/>
        <v>-11675</v>
      </c>
    </row>
    <row r="19" spans="1:16" ht="22.5" customHeight="1">
      <c r="A19" s="55">
        <v>14</v>
      </c>
      <c r="B19" s="53" t="s">
        <v>158</v>
      </c>
      <c r="C19" s="55" t="str">
        <f>แผนการใช้จ่าย!C60</f>
        <v>ให้เจ้าหน้าที่การเงินทำการเบิก</v>
      </c>
      <c r="D19" s="54">
        <v>2339900</v>
      </c>
      <c r="E19" s="69"/>
      <c r="F19" s="69"/>
      <c r="G19" s="69"/>
      <c r="H19" s="69"/>
      <c r="I19" s="69"/>
      <c r="J19" s="69"/>
      <c r="K19" s="69"/>
      <c r="L19" s="69"/>
      <c r="M19" s="66">
        <f t="shared" si="0"/>
        <v>0</v>
      </c>
      <c r="N19" s="67">
        <f t="shared" si="1"/>
        <v>0</v>
      </c>
      <c r="O19" s="60" t="str">
        <f>แผนการใช้จ่าย!J60</f>
        <v>ไม่มี</v>
      </c>
      <c r="P19" s="68">
        <f t="shared" si="2"/>
        <v>2339900</v>
      </c>
    </row>
    <row r="20" spans="1:16" ht="22.5" customHeight="1">
      <c r="A20" s="55">
        <v>15</v>
      </c>
      <c r="B20" s="53" t="s">
        <v>159</v>
      </c>
      <c r="C20" s="55" t="str">
        <f>แผนการใช้จ่าย!C61</f>
        <v>ให้เจ้าหน้าที่การเงินทำการเบิก</v>
      </c>
      <c r="D20" s="54">
        <v>104000</v>
      </c>
      <c r="E20" s="70"/>
      <c r="F20" s="70"/>
      <c r="G20" s="70"/>
      <c r="H20" s="70"/>
      <c r="I20" s="70"/>
      <c r="J20" s="70"/>
      <c r="K20" s="70"/>
      <c r="L20" s="70"/>
      <c r="M20" s="66"/>
      <c r="N20" s="67">
        <f>((+M21+M22+M23+M24+M25)*100/D20)</f>
        <v>478.86652884615393</v>
      </c>
      <c r="O20" s="60" t="str">
        <f>แผนการใช้จ่าย!J61</f>
        <v>ไม่มี</v>
      </c>
      <c r="P20" s="68">
        <f t="shared" si="2"/>
        <v>104000</v>
      </c>
    </row>
    <row r="21" spans="1:16" ht="22.5" customHeight="1">
      <c r="A21" s="55"/>
      <c r="B21" s="53" t="s">
        <v>160</v>
      </c>
      <c r="C21" s="55" t="str">
        <f>แผนการใช้จ่าย!C62</f>
        <v>ให้เจ้าหน้าที่การเงินทำการเบิก</v>
      </c>
      <c r="D21" s="54"/>
      <c r="E21" s="71">
        <v>82493.2</v>
      </c>
      <c r="F21" s="71">
        <v>76341.009999999995</v>
      </c>
      <c r="G21" s="71">
        <v>63982.8</v>
      </c>
      <c r="H21" s="71">
        <v>64606.65</v>
      </c>
      <c r="I21" s="71">
        <v>73321.64</v>
      </c>
      <c r="J21" s="71">
        <v>84437.5</v>
      </c>
      <c r="K21" s="71"/>
      <c r="L21" s="71"/>
      <c r="M21" s="66">
        <f t="shared" ref="M21:M36" si="3">SUM(E21:L21)</f>
        <v>445182.80000000005</v>
      </c>
      <c r="N21" s="67"/>
      <c r="O21" s="60">
        <f>แผนการใช้จ่าย!J62</f>
        <v>0</v>
      </c>
      <c r="P21" s="68">
        <f t="shared" si="2"/>
        <v>-445182.80000000005</v>
      </c>
    </row>
    <row r="22" spans="1:16" ht="22.5" customHeight="1">
      <c r="A22" s="55"/>
      <c r="B22" s="53" t="s">
        <v>161</v>
      </c>
      <c r="C22" s="55" t="str">
        <f>แผนการใช้จ่าย!C63</f>
        <v>ให้เจ้าหน้าที่การเงินทำการเบิก</v>
      </c>
      <c r="D22" s="54"/>
      <c r="E22" s="71">
        <v>885.01</v>
      </c>
      <c r="F22" s="71">
        <v>704.43</v>
      </c>
      <c r="G22" s="71">
        <v>802.85</v>
      </c>
      <c r="H22" s="71">
        <v>1067.5</v>
      </c>
      <c r="I22" s="71">
        <v>1429.07</v>
      </c>
      <c r="J22" s="71"/>
      <c r="K22" s="71"/>
      <c r="L22" s="71"/>
      <c r="M22" s="66">
        <f t="shared" si="3"/>
        <v>4888.8599999999997</v>
      </c>
      <c r="N22" s="67"/>
      <c r="O22" s="60">
        <f>แผนการใช้จ่าย!J63</f>
        <v>0</v>
      </c>
      <c r="P22" s="68">
        <f t="shared" si="2"/>
        <v>-4888.8599999999997</v>
      </c>
    </row>
    <row r="23" spans="1:16" ht="22.5" customHeight="1">
      <c r="A23" s="55"/>
      <c r="B23" s="53" t="s">
        <v>162</v>
      </c>
      <c r="C23" s="55" t="str">
        <f>แผนการใช้จ่าย!C64</f>
        <v>ให้เจ้าหน้าที่การเงินทำการเบิก</v>
      </c>
      <c r="D23" s="54"/>
      <c r="E23" s="71">
        <v>1071.07</v>
      </c>
      <c r="F23" s="71">
        <v>1066.79</v>
      </c>
      <c r="G23" s="71">
        <v>1068.93</v>
      </c>
      <c r="H23" s="71">
        <v>1075.3499999999999</v>
      </c>
      <c r="I23" s="71">
        <v>1064.6400000000001</v>
      </c>
      <c r="J23" s="71"/>
      <c r="K23" s="71"/>
      <c r="L23" s="71"/>
      <c r="M23" s="66">
        <f t="shared" si="3"/>
        <v>5346.78</v>
      </c>
      <c r="N23" s="67"/>
      <c r="O23" s="60">
        <f>แผนการใช้จ่าย!J64</f>
        <v>0</v>
      </c>
      <c r="P23" s="68">
        <f t="shared" si="2"/>
        <v>-5346.78</v>
      </c>
    </row>
    <row r="24" spans="1:16" ht="22.5" customHeight="1">
      <c r="A24" s="55"/>
      <c r="B24" s="53" t="s">
        <v>163</v>
      </c>
      <c r="C24" s="55" t="str">
        <f>แผนการใช้จ่าย!C65</f>
        <v>ให้เจ้าหน้าที่การเงินทำการเบิก</v>
      </c>
      <c r="D24" s="54"/>
      <c r="E24" s="71">
        <v>1229.75</v>
      </c>
      <c r="F24" s="71">
        <v>1229.75</v>
      </c>
      <c r="G24" s="71">
        <v>1229.75</v>
      </c>
      <c r="H24" s="71">
        <v>1229.75</v>
      </c>
      <c r="I24" s="71">
        <v>1229.75</v>
      </c>
      <c r="J24" s="71"/>
      <c r="K24" s="71"/>
      <c r="L24" s="71"/>
      <c r="M24" s="66">
        <f t="shared" si="3"/>
        <v>6148.75</v>
      </c>
      <c r="N24" s="67"/>
      <c r="O24" s="60">
        <f>แผนการใช้จ่าย!J65</f>
        <v>0</v>
      </c>
      <c r="P24" s="68">
        <f t="shared" si="2"/>
        <v>-6148.75</v>
      </c>
    </row>
    <row r="25" spans="1:16" ht="22.5" customHeight="1">
      <c r="A25" s="55"/>
      <c r="B25" s="53" t="s">
        <v>164</v>
      </c>
      <c r="C25" s="55" t="str">
        <f>แผนการใช้จ่าย!C66</f>
        <v>ให้เจ้าหน้าที่การเงินทำการเบิก</v>
      </c>
      <c r="D25" s="54"/>
      <c r="E25" s="71">
        <v>6943</v>
      </c>
      <c r="F25" s="71">
        <v>6975</v>
      </c>
      <c r="G25" s="71">
        <v>7718</v>
      </c>
      <c r="H25" s="71">
        <v>6250</v>
      </c>
      <c r="I25" s="71">
        <v>8568</v>
      </c>
      <c r="J25" s="71"/>
      <c r="K25" s="71"/>
      <c r="L25" s="71"/>
      <c r="M25" s="66">
        <f t="shared" si="3"/>
        <v>36454</v>
      </c>
      <c r="N25" s="67"/>
      <c r="O25" s="60">
        <f>แผนการใช้จ่าย!J66</f>
        <v>0</v>
      </c>
      <c r="P25" s="68">
        <f t="shared" si="2"/>
        <v>-36454</v>
      </c>
    </row>
    <row r="26" spans="1:16" ht="22.5" customHeight="1">
      <c r="A26" s="55">
        <v>16</v>
      </c>
      <c r="B26" s="53" t="s">
        <v>60</v>
      </c>
      <c r="C26" s="55" t="str">
        <f>แผนการใช้จ่าย!C67</f>
        <v>ให้เจ้าหน้าที่การเงินทำการเบิก</v>
      </c>
      <c r="D26" s="54">
        <v>86000</v>
      </c>
      <c r="E26" s="71"/>
      <c r="F26" s="71"/>
      <c r="G26" s="71"/>
      <c r="H26" s="71"/>
      <c r="I26" s="71"/>
      <c r="J26" s="71"/>
      <c r="K26" s="71"/>
      <c r="L26" s="71"/>
      <c r="M26" s="66">
        <f t="shared" si="3"/>
        <v>0</v>
      </c>
      <c r="N26" s="67">
        <f t="shared" ref="N26:N37" si="4">M26*100/D26</f>
        <v>0</v>
      </c>
      <c r="O26" s="60" t="str">
        <f>แผนการใช้จ่าย!J67</f>
        <v>ไม่มี</v>
      </c>
      <c r="P26" s="68">
        <f t="shared" si="2"/>
        <v>86000</v>
      </c>
    </row>
    <row r="27" spans="1:16" ht="22.5" customHeight="1">
      <c r="A27" s="55">
        <v>17</v>
      </c>
      <c r="B27" s="65" t="s">
        <v>165</v>
      </c>
      <c r="C27" s="55" t="str">
        <f>แผนการใช้จ่าย!C68</f>
        <v>ให้เจ้าหน้าที่การเงินทำการเบิก</v>
      </c>
      <c r="D27" s="54">
        <v>240000</v>
      </c>
      <c r="E27" s="71"/>
      <c r="F27" s="71"/>
      <c r="G27" s="71"/>
      <c r="H27" s="71"/>
      <c r="I27" s="71">
        <v>240000</v>
      </c>
      <c r="J27" s="71"/>
      <c r="K27" s="71"/>
      <c r="L27" s="71"/>
      <c r="M27" s="66">
        <f t="shared" si="3"/>
        <v>240000</v>
      </c>
      <c r="N27" s="67">
        <f t="shared" si="4"/>
        <v>100</v>
      </c>
      <c r="O27" s="60" t="str">
        <f>แผนการใช้จ่าย!J68</f>
        <v>ไม่มี</v>
      </c>
      <c r="P27" s="68">
        <f t="shared" si="2"/>
        <v>0</v>
      </c>
    </row>
    <row r="28" spans="1:16" ht="22.5" customHeight="1">
      <c r="A28" s="55">
        <v>18</v>
      </c>
      <c r="B28" s="65" t="s">
        <v>166</v>
      </c>
      <c r="C28" s="55" t="str">
        <f>แผนการใช้จ่าย!C69</f>
        <v>ให้เจ้าหน้าที่การเงินทำการเบิก</v>
      </c>
      <c r="D28" s="54">
        <v>240000</v>
      </c>
      <c r="E28" s="71"/>
      <c r="F28" s="71"/>
      <c r="G28" s="71"/>
      <c r="H28" s="71"/>
      <c r="I28" s="71">
        <v>240000</v>
      </c>
      <c r="J28" s="71"/>
      <c r="K28" s="71"/>
      <c r="L28" s="71"/>
      <c r="M28" s="66">
        <f t="shared" si="3"/>
        <v>240000</v>
      </c>
      <c r="N28" s="67">
        <f t="shared" si="4"/>
        <v>100</v>
      </c>
      <c r="O28" s="60" t="str">
        <f>แผนการใช้จ่าย!J69</f>
        <v>ไม่มี</v>
      </c>
      <c r="P28" s="68">
        <f t="shared" si="2"/>
        <v>0</v>
      </c>
    </row>
    <row r="29" spans="1:16" ht="22.5" customHeight="1">
      <c r="A29" s="55">
        <v>19</v>
      </c>
      <c r="B29" s="65" t="s">
        <v>167</v>
      </c>
      <c r="C29" s="55" t="str">
        <f>แผนการใช้จ่าย!C70</f>
        <v>ให้เจ้าหน้าที่การเงินทำการเบิก</v>
      </c>
      <c r="D29" s="54">
        <v>7585</v>
      </c>
      <c r="E29" s="61"/>
      <c r="F29" s="61"/>
      <c r="G29" s="62"/>
      <c r="H29" s="62">
        <v>3360</v>
      </c>
      <c r="I29" s="62"/>
      <c r="J29" s="62"/>
      <c r="K29" s="62"/>
      <c r="L29" s="61"/>
      <c r="M29" s="66">
        <f t="shared" si="3"/>
        <v>3360</v>
      </c>
      <c r="N29" s="67">
        <f t="shared" si="4"/>
        <v>44.297956493078445</v>
      </c>
      <c r="O29" s="60" t="str">
        <f>แผนการใช้จ่าย!J70</f>
        <v>ไม่มี</v>
      </c>
      <c r="P29" s="68">
        <f t="shared" si="2"/>
        <v>4225</v>
      </c>
    </row>
    <row r="30" spans="1:16" ht="22.5" customHeight="1">
      <c r="A30" s="55">
        <v>20</v>
      </c>
      <c r="B30" s="65" t="s">
        <v>168</v>
      </c>
      <c r="C30" s="55" t="str">
        <f>แผนการใช้จ่าย!C71</f>
        <v>ให้เจ้าหน้าที่การเงินทำการเบิก</v>
      </c>
      <c r="D30" s="54">
        <v>29320</v>
      </c>
      <c r="E30" s="61"/>
      <c r="F30" s="61"/>
      <c r="G30" s="62"/>
      <c r="H30" s="62">
        <v>10080</v>
      </c>
      <c r="I30" s="62"/>
      <c r="J30" s="62"/>
      <c r="K30" s="62"/>
      <c r="L30" s="61"/>
      <c r="M30" s="66">
        <f t="shared" si="3"/>
        <v>10080</v>
      </c>
      <c r="N30" s="67">
        <f t="shared" si="4"/>
        <v>34.379263301500686</v>
      </c>
      <c r="O30" s="60" t="str">
        <f>แผนการใช้จ่าย!J71</f>
        <v>ไม่มี</v>
      </c>
      <c r="P30" s="68">
        <f t="shared" si="2"/>
        <v>19240</v>
      </c>
    </row>
    <row r="31" spans="1:16" ht="22.5" customHeight="1">
      <c r="A31" s="55">
        <v>21</v>
      </c>
      <c r="B31" s="65" t="s">
        <v>169</v>
      </c>
      <c r="C31" s="55" t="str">
        <f>แผนการใช้จ่าย!C72</f>
        <v>ให้เจ้าหน้าที่การเงินทำการเบิก</v>
      </c>
      <c r="D31" s="54">
        <v>323500</v>
      </c>
      <c r="E31" s="61"/>
      <c r="F31" s="61"/>
      <c r="G31" s="62"/>
      <c r="H31" s="62">
        <v>0</v>
      </c>
      <c r="I31" s="62"/>
      <c r="J31" s="62"/>
      <c r="K31" s="62"/>
      <c r="L31" s="61"/>
      <c r="M31" s="66">
        <f t="shared" si="3"/>
        <v>0</v>
      </c>
      <c r="N31" s="67">
        <f t="shared" si="4"/>
        <v>0</v>
      </c>
      <c r="O31" s="60" t="str">
        <f>แผนการใช้จ่าย!J72</f>
        <v>ไม่มี</v>
      </c>
      <c r="P31" s="68">
        <f t="shared" si="2"/>
        <v>323500</v>
      </c>
    </row>
    <row r="32" spans="1:16" ht="22.5" customHeight="1">
      <c r="A32" s="55">
        <v>22</v>
      </c>
      <c r="B32" s="65" t="s">
        <v>170</v>
      </c>
      <c r="C32" s="55" t="str">
        <f>แผนการใช้จ่าย!C73</f>
        <v>ให้เจ้าหน้าที่การเงินทำการเบิก</v>
      </c>
      <c r="D32" s="54">
        <v>86000</v>
      </c>
      <c r="E32" s="61"/>
      <c r="F32" s="61"/>
      <c r="G32" s="62"/>
      <c r="H32" s="62"/>
      <c r="I32" s="62"/>
      <c r="J32" s="62"/>
      <c r="K32" s="62"/>
      <c r="L32" s="61"/>
      <c r="M32" s="66">
        <f t="shared" si="3"/>
        <v>0</v>
      </c>
      <c r="N32" s="67">
        <f t="shared" si="4"/>
        <v>0</v>
      </c>
      <c r="O32" s="60" t="str">
        <f>แผนการใช้จ่าย!J73</f>
        <v>ไม่มี</v>
      </c>
      <c r="P32" s="68">
        <f t="shared" si="2"/>
        <v>86000</v>
      </c>
    </row>
    <row r="33" spans="1:16" ht="22.5" customHeight="1">
      <c r="A33" s="55">
        <v>23</v>
      </c>
      <c r="B33" s="65" t="s">
        <v>171</v>
      </c>
      <c r="C33" s="55" t="str">
        <f>แผนการใช้จ่าย!C74</f>
        <v>ให้เจ้าหน้าที่การเงินทำการเบิก</v>
      </c>
      <c r="D33" s="54">
        <v>36000</v>
      </c>
      <c r="E33" s="61"/>
      <c r="F33" s="61"/>
      <c r="G33" s="62"/>
      <c r="H33" s="62">
        <v>12000</v>
      </c>
      <c r="I33" s="62"/>
      <c r="J33" s="62"/>
      <c r="K33" s="62"/>
      <c r="L33" s="61"/>
      <c r="M33" s="66">
        <f t="shared" si="3"/>
        <v>12000</v>
      </c>
      <c r="N33" s="67">
        <f t="shared" si="4"/>
        <v>33.333333333333336</v>
      </c>
      <c r="O33" s="60" t="str">
        <f>แผนการใช้จ่าย!J74</f>
        <v>ไม่มี</v>
      </c>
      <c r="P33" s="68">
        <f t="shared" si="2"/>
        <v>24000</v>
      </c>
    </row>
    <row r="34" spans="1:16" ht="22.5" customHeight="1">
      <c r="A34" s="55">
        <v>24</v>
      </c>
      <c r="B34" s="65" t="s">
        <v>172</v>
      </c>
      <c r="C34" s="55" t="str">
        <f>แผนการใช้จ่าย!C75</f>
        <v>ให้เจ้าหน้าที่การเงินทำการเบิก</v>
      </c>
      <c r="D34" s="54">
        <v>10000</v>
      </c>
      <c r="E34" s="61"/>
      <c r="F34" s="61"/>
      <c r="G34" s="62"/>
      <c r="H34" s="62">
        <v>6000</v>
      </c>
      <c r="I34" s="62"/>
      <c r="J34" s="62"/>
      <c r="K34" s="62"/>
      <c r="L34" s="61"/>
      <c r="M34" s="66">
        <f t="shared" si="3"/>
        <v>6000</v>
      </c>
      <c r="N34" s="67">
        <f t="shared" si="4"/>
        <v>60</v>
      </c>
      <c r="O34" s="60" t="str">
        <f>แผนการใช้จ่าย!J75</f>
        <v>ไม่มี</v>
      </c>
      <c r="P34" s="68">
        <f t="shared" si="2"/>
        <v>4000</v>
      </c>
    </row>
    <row r="35" spans="1:16" ht="22.5" customHeight="1">
      <c r="A35" s="55">
        <v>25</v>
      </c>
      <c r="B35" s="65" t="s">
        <v>173</v>
      </c>
      <c r="C35" s="55" t="str">
        <f>แผนการใช้จ่าย!C76</f>
        <v>ให้เจ้าหน้าที่การเงินทำการเบิก</v>
      </c>
      <c r="D35" s="54">
        <v>2140</v>
      </c>
      <c r="E35" s="61"/>
      <c r="F35" s="61"/>
      <c r="G35" s="62"/>
      <c r="H35" s="62"/>
      <c r="I35" s="62">
        <v>2140</v>
      </c>
      <c r="J35" s="62"/>
      <c r="K35" s="62"/>
      <c r="L35" s="61"/>
      <c r="M35" s="66">
        <f t="shared" si="3"/>
        <v>2140</v>
      </c>
      <c r="N35" s="67">
        <f t="shared" si="4"/>
        <v>100</v>
      </c>
      <c r="O35" s="60" t="str">
        <f>แผนการใช้จ่าย!J76</f>
        <v>ไม่มี</v>
      </c>
      <c r="P35" s="68">
        <f t="shared" si="2"/>
        <v>0</v>
      </c>
    </row>
    <row r="36" spans="1:16" ht="22.5" customHeight="1">
      <c r="A36" s="55">
        <v>26</v>
      </c>
      <c r="B36" s="72" t="s">
        <v>174</v>
      </c>
      <c r="C36" s="55" t="str">
        <f>แผนการใช้จ่าย!C77</f>
        <v>ให้เจ้าหน้าที่การเงินทำการเบิก</v>
      </c>
      <c r="D36" s="54">
        <v>15000</v>
      </c>
      <c r="E36" s="71"/>
      <c r="F36" s="71"/>
      <c r="G36" s="71"/>
      <c r="H36" s="71"/>
      <c r="I36" s="71">
        <v>15000</v>
      </c>
      <c r="J36" s="71"/>
      <c r="K36" s="71"/>
      <c r="L36" s="71"/>
      <c r="M36" s="66">
        <f t="shared" si="3"/>
        <v>15000</v>
      </c>
      <c r="N36" s="67">
        <f t="shared" si="4"/>
        <v>100</v>
      </c>
      <c r="O36" s="60" t="str">
        <f>แผนการใช้จ่าย!J77</f>
        <v>ไม่มี</v>
      </c>
      <c r="P36" s="68">
        <f t="shared" si="2"/>
        <v>0</v>
      </c>
    </row>
    <row r="37" spans="1:16" ht="22.5" customHeight="1">
      <c r="A37" s="73" t="s">
        <v>175</v>
      </c>
      <c r="B37" s="74"/>
      <c r="C37" s="55"/>
      <c r="D37" s="57">
        <f t="shared" ref="D37:K37" si="5">SUM(D6:D36)</f>
        <v>5839345</v>
      </c>
      <c r="E37" s="62">
        <f t="shared" si="5"/>
        <v>104872.03</v>
      </c>
      <c r="F37" s="62">
        <f t="shared" si="5"/>
        <v>190454.08</v>
      </c>
      <c r="G37" s="62">
        <f t="shared" si="5"/>
        <v>213130.12999999998</v>
      </c>
      <c r="H37" s="62">
        <f t="shared" si="5"/>
        <v>233251.45</v>
      </c>
      <c r="I37" s="62">
        <f t="shared" si="5"/>
        <v>717023.2</v>
      </c>
      <c r="J37" s="62">
        <f t="shared" si="5"/>
        <v>112587.5</v>
      </c>
      <c r="K37" s="62">
        <f t="shared" si="5"/>
        <v>0</v>
      </c>
      <c r="L37" s="62"/>
      <c r="M37" s="66">
        <f>SUM(M6:M36)</f>
        <v>1571318.3900000001</v>
      </c>
      <c r="N37" s="67">
        <f t="shared" si="4"/>
        <v>26.90915487952844</v>
      </c>
      <c r="O37" s="60">
        <f>แผนการใช้จ่าย!J78</f>
        <v>0</v>
      </c>
      <c r="P37" s="68">
        <f t="shared" si="2"/>
        <v>4268026.6099999994</v>
      </c>
    </row>
    <row r="38" spans="1:16" ht="22.5" customHeight="1">
      <c r="A38" s="51"/>
      <c r="B38" s="51"/>
      <c r="C38" s="51"/>
      <c r="D38" s="75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22.5" customHeight="1">
      <c r="A39" s="51"/>
      <c r="B39" s="51"/>
      <c r="C39" s="51"/>
      <c r="D39" s="75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  <row r="40" spans="1:16" ht="22.5" customHeight="1">
      <c r="A40" s="51"/>
      <c r="B40" s="51"/>
      <c r="C40" s="51"/>
      <c r="D40" s="75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</row>
    <row r="41" spans="1:16" ht="22.5" customHeight="1">
      <c r="A41" s="51"/>
      <c r="B41" s="51"/>
      <c r="C41" s="51"/>
      <c r="D41" s="75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6" ht="22.5" customHeight="1">
      <c r="A42" s="51"/>
      <c r="B42" s="51"/>
      <c r="C42" s="51"/>
      <c r="D42" s="75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  <row r="43" spans="1:16" ht="22.5" customHeight="1">
      <c r="A43" s="51"/>
      <c r="B43" s="51"/>
      <c r="C43" s="51"/>
      <c r="D43" s="75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</row>
    <row r="44" spans="1:16" ht="22.5" customHeight="1">
      <c r="A44" s="51"/>
      <c r="B44" s="51"/>
      <c r="C44" s="51"/>
      <c r="D44" s="75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  <row r="45" spans="1:16" ht="22.5" customHeight="1">
      <c r="A45" s="51"/>
      <c r="B45" s="51"/>
      <c r="C45" s="51"/>
      <c r="D45" s="75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  <row r="46" spans="1:16" ht="22.5" customHeight="1">
      <c r="A46" s="51"/>
      <c r="B46" s="51"/>
      <c r="C46" s="51"/>
      <c r="D46" s="75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</row>
    <row r="47" spans="1:16" ht="22.5" customHeight="1">
      <c r="A47" s="51"/>
      <c r="B47" s="51"/>
      <c r="C47" s="51"/>
      <c r="D47" s="75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</row>
    <row r="48" spans="1:16" ht="22.5" customHeight="1">
      <c r="A48" s="51"/>
      <c r="B48" s="51"/>
      <c r="C48" s="51"/>
      <c r="D48" s="75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</row>
    <row r="49" spans="1:16" ht="22.5" customHeight="1">
      <c r="A49" s="51"/>
      <c r="B49" s="51"/>
      <c r="C49" s="51"/>
      <c r="D49" s="75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</row>
    <row r="50" spans="1:16" ht="22.5" customHeight="1">
      <c r="A50" s="51"/>
      <c r="B50" s="51"/>
      <c r="C50" s="51"/>
      <c r="D50" s="75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</row>
    <row r="51" spans="1:16" ht="22.5" customHeight="1">
      <c r="A51" s="51"/>
      <c r="B51" s="51"/>
      <c r="C51" s="51"/>
      <c r="D51" s="75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</row>
    <row r="52" spans="1:16" ht="22.5" customHeight="1">
      <c r="A52" s="51"/>
      <c r="B52" s="51"/>
      <c r="C52" s="51"/>
      <c r="D52" s="75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</row>
    <row r="53" spans="1:16" ht="22.5" customHeight="1">
      <c r="A53" s="51"/>
      <c r="B53" s="51"/>
      <c r="C53" s="51"/>
      <c r="D53" s="75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</row>
    <row r="54" spans="1:16" ht="22.5" customHeight="1">
      <c r="A54" s="51"/>
      <c r="B54" s="51"/>
      <c r="C54" s="51"/>
      <c r="D54" s="75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</row>
    <row r="55" spans="1:16" ht="22.5" customHeight="1">
      <c r="A55" s="51"/>
      <c r="B55" s="51"/>
      <c r="C55" s="51"/>
      <c r="D55" s="75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</row>
    <row r="56" spans="1:16" ht="22.5" customHeight="1">
      <c r="A56" s="51"/>
      <c r="B56" s="51"/>
      <c r="C56" s="51"/>
      <c r="D56" s="75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</row>
    <row r="57" spans="1:16" ht="22.5" customHeight="1">
      <c r="A57" s="51"/>
      <c r="B57" s="51"/>
      <c r="C57" s="51"/>
      <c r="D57" s="75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</row>
    <row r="58" spans="1:16" ht="22.5" customHeight="1">
      <c r="A58" s="51"/>
      <c r="B58" s="51"/>
      <c r="C58" s="51"/>
      <c r="D58" s="75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</row>
    <row r="59" spans="1:16" ht="22.5" customHeight="1">
      <c r="A59" s="51"/>
      <c r="B59" s="51"/>
      <c r="C59" s="51"/>
      <c r="D59" s="75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</row>
    <row r="60" spans="1:16" ht="22.5" customHeight="1">
      <c r="A60" s="51"/>
      <c r="B60" s="51"/>
      <c r="C60" s="51"/>
      <c r="D60" s="75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</row>
    <row r="61" spans="1:16" ht="22.5" customHeight="1">
      <c r="A61" s="51"/>
      <c r="B61" s="51"/>
      <c r="C61" s="51"/>
      <c r="D61" s="75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</row>
    <row r="62" spans="1:16" ht="22.5" customHeight="1">
      <c r="A62" s="51"/>
      <c r="B62" s="51"/>
      <c r="C62" s="51"/>
      <c r="D62" s="75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</row>
    <row r="63" spans="1:16" ht="22.5" customHeight="1">
      <c r="A63" s="51"/>
      <c r="B63" s="51"/>
      <c r="C63" s="51"/>
      <c r="D63" s="75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</row>
    <row r="64" spans="1:16" ht="22.5" customHeight="1">
      <c r="A64" s="51"/>
      <c r="B64" s="51"/>
      <c r="C64" s="51"/>
      <c r="D64" s="75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</row>
    <row r="65" spans="1:16" ht="22.5" customHeight="1">
      <c r="A65" s="51"/>
      <c r="B65" s="51"/>
      <c r="C65" s="51"/>
      <c r="D65" s="75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</row>
    <row r="66" spans="1:16" ht="22.5" customHeight="1">
      <c r="A66" s="51"/>
      <c r="B66" s="51"/>
      <c r="C66" s="51"/>
      <c r="D66" s="75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</row>
    <row r="67" spans="1:16" ht="22.5" customHeight="1">
      <c r="A67" s="51"/>
      <c r="B67" s="51"/>
      <c r="C67" s="51"/>
      <c r="D67" s="75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</row>
    <row r="68" spans="1:16" ht="22.5" customHeight="1">
      <c r="A68" s="51"/>
      <c r="B68" s="51"/>
      <c r="C68" s="51"/>
      <c r="D68" s="75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</row>
    <row r="69" spans="1:16" ht="22.5" customHeight="1">
      <c r="A69" s="51"/>
      <c r="B69" s="51"/>
      <c r="C69" s="51"/>
      <c r="D69" s="75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</row>
    <row r="70" spans="1:16" ht="22.5" customHeight="1">
      <c r="A70" s="51"/>
      <c r="B70" s="51"/>
      <c r="C70" s="51"/>
      <c r="D70" s="75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</row>
    <row r="71" spans="1:16" ht="22.5" customHeight="1">
      <c r="A71" s="51"/>
      <c r="B71" s="51"/>
      <c r="C71" s="51"/>
      <c r="D71" s="75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</row>
    <row r="72" spans="1:16" ht="22.5" customHeight="1">
      <c r="A72" s="51"/>
      <c r="B72" s="51"/>
      <c r="C72" s="51"/>
      <c r="D72" s="75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</row>
    <row r="73" spans="1:16" ht="22.5" customHeight="1">
      <c r="A73" s="51"/>
      <c r="B73" s="51"/>
      <c r="C73" s="51"/>
      <c r="D73" s="75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</row>
    <row r="74" spans="1:16" ht="22.5" customHeight="1">
      <c r="A74" s="51"/>
      <c r="B74" s="51"/>
      <c r="C74" s="51"/>
      <c r="D74" s="75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</row>
    <row r="75" spans="1:16" ht="22.5" customHeight="1">
      <c r="A75" s="51"/>
      <c r="B75" s="51"/>
      <c r="C75" s="51"/>
      <c r="D75" s="75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</row>
    <row r="76" spans="1:16" ht="22.5" customHeight="1">
      <c r="A76" s="51"/>
      <c r="B76" s="51"/>
      <c r="C76" s="51"/>
      <c r="D76" s="75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</row>
    <row r="77" spans="1:16" ht="22.5" customHeight="1">
      <c r="A77" s="51"/>
      <c r="B77" s="51"/>
      <c r="C77" s="51"/>
      <c r="D77" s="75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</row>
    <row r="78" spans="1:16" ht="22.5" customHeight="1">
      <c r="A78" s="51"/>
      <c r="B78" s="51"/>
      <c r="C78" s="51"/>
      <c r="D78" s="75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</row>
    <row r="79" spans="1:16" ht="22.5" customHeight="1">
      <c r="A79" s="51"/>
      <c r="B79" s="51"/>
      <c r="C79" s="51"/>
      <c r="D79" s="75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</row>
    <row r="80" spans="1:16" ht="22.5" customHeight="1">
      <c r="A80" s="51"/>
      <c r="B80" s="51"/>
      <c r="C80" s="51"/>
      <c r="D80" s="75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</row>
    <row r="81" spans="1:16" ht="22.5" customHeight="1">
      <c r="A81" s="51"/>
      <c r="B81" s="51"/>
      <c r="C81" s="51"/>
      <c r="D81" s="75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</row>
    <row r="82" spans="1:16" ht="22.5" customHeight="1">
      <c r="A82" s="51"/>
      <c r="B82" s="51"/>
      <c r="C82" s="51"/>
      <c r="D82" s="75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</row>
    <row r="83" spans="1:16" ht="22.5" customHeight="1">
      <c r="A83" s="51"/>
      <c r="B83" s="51"/>
      <c r="C83" s="51"/>
      <c r="D83" s="75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</row>
    <row r="84" spans="1:16" ht="22.5" customHeight="1">
      <c r="A84" s="51"/>
      <c r="B84" s="51"/>
      <c r="C84" s="51"/>
      <c r="D84" s="75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</row>
    <row r="85" spans="1:16" ht="22.5" customHeight="1">
      <c r="A85" s="51"/>
      <c r="B85" s="51"/>
      <c r="C85" s="51"/>
      <c r="D85" s="75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</row>
    <row r="86" spans="1:16" ht="22.5" customHeight="1">
      <c r="A86" s="51"/>
      <c r="B86" s="51"/>
      <c r="C86" s="51"/>
      <c r="D86" s="75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</row>
    <row r="87" spans="1:16" ht="22.5" customHeight="1">
      <c r="A87" s="51"/>
      <c r="B87" s="51"/>
      <c r="C87" s="51"/>
      <c r="D87" s="75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</row>
    <row r="88" spans="1:16" ht="22.5" customHeight="1">
      <c r="A88" s="51"/>
      <c r="B88" s="51"/>
      <c r="C88" s="51"/>
      <c r="D88" s="75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</row>
    <row r="89" spans="1:16" ht="22.5" customHeight="1">
      <c r="A89" s="51"/>
      <c r="B89" s="51"/>
      <c r="C89" s="51"/>
      <c r="D89" s="75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</row>
    <row r="90" spans="1:16" ht="22.5" customHeight="1">
      <c r="A90" s="51"/>
      <c r="B90" s="51"/>
      <c r="C90" s="51"/>
      <c r="D90" s="75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</row>
    <row r="91" spans="1:16" ht="22.5" customHeight="1">
      <c r="A91" s="51"/>
      <c r="B91" s="51"/>
      <c r="C91" s="51"/>
      <c r="D91" s="75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</row>
    <row r="92" spans="1:16" ht="22.5" customHeight="1">
      <c r="A92" s="51"/>
      <c r="B92" s="51"/>
      <c r="C92" s="51"/>
      <c r="D92" s="75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</row>
    <row r="93" spans="1:16" ht="22.5" customHeight="1">
      <c r="A93" s="51"/>
      <c r="B93" s="51"/>
      <c r="C93" s="51"/>
      <c r="D93" s="75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</row>
    <row r="94" spans="1:16" ht="22.5" customHeight="1">
      <c r="A94" s="51"/>
      <c r="B94" s="51"/>
      <c r="C94" s="51"/>
      <c r="D94" s="75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</row>
    <row r="95" spans="1:16" ht="22.5" customHeight="1">
      <c r="A95" s="51"/>
      <c r="B95" s="51"/>
      <c r="C95" s="51"/>
      <c r="D95" s="75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</row>
    <row r="96" spans="1:16" ht="22.5" customHeight="1">
      <c r="A96" s="51"/>
      <c r="B96" s="51"/>
      <c r="C96" s="51"/>
      <c r="D96" s="75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</row>
    <row r="97" spans="1:16" ht="22.5" customHeight="1">
      <c r="A97" s="51"/>
      <c r="B97" s="51"/>
      <c r="C97" s="51"/>
      <c r="D97" s="75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</row>
    <row r="98" spans="1:16" ht="22.5" customHeight="1">
      <c r="A98" s="51"/>
      <c r="B98" s="51"/>
      <c r="C98" s="51"/>
      <c r="D98" s="75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</row>
    <row r="99" spans="1:16" ht="22.5" customHeight="1">
      <c r="A99" s="51"/>
      <c r="B99" s="51"/>
      <c r="C99" s="51"/>
      <c r="D99" s="75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</row>
    <row r="100" spans="1:16" ht="22.5" customHeight="1">
      <c r="A100" s="51"/>
      <c r="B100" s="51"/>
      <c r="C100" s="51"/>
      <c r="D100" s="75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</row>
    <row r="101" spans="1:16" ht="22.5" customHeight="1">
      <c r="A101" s="51"/>
      <c r="B101" s="51"/>
      <c r="C101" s="51"/>
      <c r="D101" s="75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</row>
    <row r="102" spans="1:16" ht="22.5" customHeight="1">
      <c r="A102" s="51"/>
      <c r="B102" s="51"/>
      <c r="C102" s="51"/>
      <c r="D102" s="75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</row>
    <row r="103" spans="1:16" ht="22.5" customHeight="1">
      <c r="A103" s="51"/>
      <c r="B103" s="51"/>
      <c r="C103" s="51"/>
      <c r="D103" s="75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</row>
    <row r="104" spans="1:16" ht="22.5" customHeight="1">
      <c r="A104" s="51"/>
      <c r="B104" s="51"/>
      <c r="C104" s="51"/>
      <c r="D104" s="75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</row>
    <row r="105" spans="1:16" ht="22.5" customHeight="1">
      <c r="A105" s="51"/>
      <c r="B105" s="51"/>
      <c r="C105" s="51"/>
      <c r="D105" s="75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</row>
    <row r="106" spans="1:16" ht="22.5" customHeight="1">
      <c r="A106" s="51"/>
      <c r="B106" s="51"/>
      <c r="C106" s="51"/>
      <c r="D106" s="75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</row>
    <row r="107" spans="1:16" ht="22.5" customHeight="1">
      <c r="A107" s="51"/>
      <c r="B107" s="51"/>
      <c r="C107" s="51"/>
      <c r="D107" s="75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</row>
    <row r="108" spans="1:16" ht="22.5" customHeight="1">
      <c r="A108" s="51"/>
      <c r="B108" s="51"/>
      <c r="C108" s="51"/>
      <c r="D108" s="75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</row>
    <row r="109" spans="1:16" ht="22.5" customHeight="1">
      <c r="A109" s="51"/>
      <c r="B109" s="51"/>
      <c r="C109" s="51"/>
      <c r="D109" s="75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</row>
    <row r="110" spans="1:16" ht="22.5" customHeight="1">
      <c r="A110" s="51"/>
      <c r="B110" s="51"/>
      <c r="C110" s="51"/>
      <c r="D110" s="75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</row>
    <row r="111" spans="1:16" ht="22.5" customHeight="1">
      <c r="A111" s="51"/>
      <c r="B111" s="51"/>
      <c r="C111" s="51"/>
      <c r="D111" s="75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</row>
    <row r="112" spans="1:16" ht="22.5" customHeight="1">
      <c r="A112" s="51"/>
      <c r="B112" s="51"/>
      <c r="C112" s="51"/>
      <c r="D112" s="75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</row>
    <row r="113" spans="1:16" ht="22.5" customHeight="1">
      <c r="A113" s="51"/>
      <c r="B113" s="51"/>
      <c r="C113" s="51"/>
      <c r="D113" s="75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</row>
    <row r="114" spans="1:16" ht="22.5" customHeight="1">
      <c r="A114" s="51"/>
      <c r="B114" s="51"/>
      <c r="C114" s="51"/>
      <c r="D114" s="75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</row>
    <row r="115" spans="1:16" ht="22.5" customHeight="1">
      <c r="A115" s="51"/>
      <c r="B115" s="51"/>
      <c r="C115" s="51"/>
      <c r="D115" s="75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</row>
    <row r="116" spans="1:16" ht="22.5" customHeight="1">
      <c r="A116" s="51"/>
      <c r="B116" s="51"/>
      <c r="C116" s="51"/>
      <c r="D116" s="75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</row>
    <row r="117" spans="1:16" ht="22.5" customHeight="1">
      <c r="A117" s="51"/>
      <c r="B117" s="51"/>
      <c r="C117" s="51"/>
      <c r="D117" s="75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</row>
    <row r="118" spans="1:16" ht="22.5" customHeight="1">
      <c r="A118" s="51"/>
      <c r="B118" s="51"/>
      <c r="C118" s="51"/>
      <c r="D118" s="75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</row>
    <row r="119" spans="1:16" ht="22.5" customHeight="1">
      <c r="A119" s="51"/>
      <c r="B119" s="51"/>
      <c r="C119" s="51"/>
      <c r="D119" s="75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</row>
    <row r="120" spans="1:16" ht="22.5" customHeight="1">
      <c r="A120" s="51"/>
      <c r="B120" s="51"/>
      <c r="C120" s="51"/>
      <c r="D120" s="75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</row>
    <row r="121" spans="1:16" ht="22.5" customHeight="1">
      <c r="A121" s="51"/>
      <c r="B121" s="51"/>
      <c r="C121" s="51"/>
      <c r="D121" s="75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</row>
    <row r="122" spans="1:16" ht="22.5" customHeight="1">
      <c r="A122" s="51"/>
      <c r="B122" s="51"/>
      <c r="C122" s="51"/>
      <c r="D122" s="75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</row>
    <row r="123" spans="1:16" ht="22.5" customHeight="1">
      <c r="A123" s="51"/>
      <c r="B123" s="51"/>
      <c r="C123" s="51"/>
      <c r="D123" s="75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</row>
    <row r="124" spans="1:16" ht="22.5" customHeight="1">
      <c r="A124" s="51"/>
      <c r="B124" s="51"/>
      <c r="C124" s="51"/>
      <c r="D124" s="75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</row>
    <row r="125" spans="1:16" ht="22.5" customHeight="1">
      <c r="A125" s="51"/>
      <c r="B125" s="51"/>
      <c r="C125" s="51"/>
      <c r="D125" s="75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</row>
    <row r="126" spans="1:16" ht="22.5" customHeight="1">
      <c r="A126" s="51"/>
      <c r="B126" s="51"/>
      <c r="C126" s="51"/>
      <c r="D126" s="75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</row>
    <row r="127" spans="1:16" ht="22.5" customHeight="1">
      <c r="A127" s="51"/>
      <c r="B127" s="51"/>
      <c r="C127" s="51"/>
      <c r="D127" s="75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</row>
    <row r="128" spans="1:16" ht="22.5" customHeight="1">
      <c r="A128" s="51"/>
      <c r="B128" s="51"/>
      <c r="C128" s="51"/>
      <c r="D128" s="75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</row>
    <row r="129" spans="1:16" ht="22.5" customHeight="1">
      <c r="A129" s="51"/>
      <c r="B129" s="51"/>
      <c r="C129" s="51"/>
      <c r="D129" s="75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</row>
    <row r="130" spans="1:16" ht="22.5" customHeight="1">
      <c r="A130" s="51"/>
      <c r="B130" s="51"/>
      <c r="C130" s="51"/>
      <c r="D130" s="75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</row>
    <row r="131" spans="1:16" ht="22.5" customHeight="1">
      <c r="A131" s="51"/>
      <c r="B131" s="51"/>
      <c r="C131" s="51"/>
      <c r="D131" s="75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</row>
    <row r="132" spans="1:16" ht="22.5" customHeight="1">
      <c r="A132" s="51"/>
      <c r="B132" s="51"/>
      <c r="C132" s="51"/>
      <c r="D132" s="75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</row>
    <row r="133" spans="1:16" ht="22.5" customHeight="1">
      <c r="A133" s="51"/>
      <c r="B133" s="51"/>
      <c r="C133" s="51"/>
      <c r="D133" s="75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</row>
    <row r="134" spans="1:16" ht="22.5" customHeight="1">
      <c r="A134" s="51"/>
      <c r="B134" s="51"/>
      <c r="C134" s="51"/>
      <c r="D134" s="75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</row>
    <row r="135" spans="1:16" ht="22.5" customHeight="1">
      <c r="A135" s="51"/>
      <c r="B135" s="51"/>
      <c r="C135" s="51"/>
      <c r="D135" s="75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</row>
    <row r="136" spans="1:16" ht="22.5" customHeight="1">
      <c r="A136" s="51"/>
      <c r="B136" s="51"/>
      <c r="C136" s="51"/>
      <c r="D136" s="75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</row>
    <row r="137" spans="1:16" ht="22.5" customHeight="1">
      <c r="A137" s="51"/>
      <c r="B137" s="51"/>
      <c r="C137" s="51"/>
      <c r="D137" s="75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</row>
    <row r="138" spans="1:16" ht="22.5" customHeight="1">
      <c r="A138" s="51"/>
      <c r="B138" s="51"/>
      <c r="C138" s="51"/>
      <c r="D138" s="75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</row>
    <row r="139" spans="1:16" ht="22.5" customHeight="1">
      <c r="A139" s="51"/>
      <c r="B139" s="51"/>
      <c r="C139" s="51"/>
      <c r="D139" s="75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</row>
    <row r="140" spans="1:16" ht="22.5" customHeight="1">
      <c r="A140" s="51"/>
      <c r="B140" s="51"/>
      <c r="C140" s="51"/>
      <c r="D140" s="75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</row>
    <row r="141" spans="1:16" ht="22.5" customHeight="1">
      <c r="A141" s="51"/>
      <c r="B141" s="51"/>
      <c r="C141" s="51"/>
      <c r="D141" s="75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</row>
    <row r="142" spans="1:16" ht="22.5" customHeight="1">
      <c r="A142" s="51"/>
      <c r="B142" s="51"/>
      <c r="C142" s="51"/>
      <c r="D142" s="75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</row>
    <row r="143" spans="1:16" ht="22.5" customHeight="1">
      <c r="A143" s="51"/>
      <c r="B143" s="51"/>
      <c r="C143" s="51"/>
      <c r="D143" s="75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</row>
    <row r="144" spans="1:16" ht="22.5" customHeight="1">
      <c r="A144" s="51"/>
      <c r="B144" s="51"/>
      <c r="C144" s="51"/>
      <c r="D144" s="75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</row>
    <row r="145" spans="1:16" ht="22.5" customHeight="1">
      <c r="A145" s="51"/>
      <c r="B145" s="51"/>
      <c r="C145" s="51"/>
      <c r="D145" s="75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</row>
    <row r="146" spans="1:16" ht="22.5" customHeight="1">
      <c r="A146" s="51"/>
      <c r="B146" s="51"/>
      <c r="C146" s="51"/>
      <c r="D146" s="75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</row>
    <row r="147" spans="1:16" ht="22.5" customHeight="1">
      <c r="A147" s="51"/>
      <c r="B147" s="51"/>
      <c r="C147" s="51"/>
      <c r="D147" s="75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</row>
    <row r="148" spans="1:16" ht="22.5" customHeight="1">
      <c r="A148" s="51"/>
      <c r="B148" s="51"/>
      <c r="C148" s="51"/>
      <c r="D148" s="75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</row>
    <row r="149" spans="1:16" ht="22.5" customHeight="1">
      <c r="A149" s="51"/>
      <c r="B149" s="51"/>
      <c r="C149" s="51"/>
      <c r="D149" s="75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</row>
    <row r="150" spans="1:16" ht="22.5" customHeight="1">
      <c r="A150" s="51"/>
      <c r="B150" s="51"/>
      <c r="C150" s="51"/>
      <c r="D150" s="75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</row>
    <row r="151" spans="1:16" ht="22.5" customHeight="1">
      <c r="A151" s="51"/>
      <c r="B151" s="51"/>
      <c r="C151" s="51"/>
      <c r="D151" s="75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</row>
    <row r="152" spans="1:16" ht="22.5" customHeight="1">
      <c r="A152" s="51"/>
      <c r="B152" s="51"/>
      <c r="C152" s="51"/>
      <c r="D152" s="75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</row>
    <row r="153" spans="1:16" ht="22.5" customHeight="1">
      <c r="A153" s="51"/>
      <c r="B153" s="51"/>
      <c r="C153" s="51"/>
      <c r="D153" s="75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</row>
    <row r="154" spans="1:16" ht="22.5" customHeight="1">
      <c r="A154" s="51"/>
      <c r="B154" s="51"/>
      <c r="C154" s="51"/>
      <c r="D154" s="75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</row>
    <row r="155" spans="1:16" ht="22.5" customHeight="1">
      <c r="A155" s="51"/>
      <c r="B155" s="51"/>
      <c r="C155" s="51"/>
      <c r="D155" s="75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</row>
    <row r="156" spans="1:16" ht="22.5" customHeight="1">
      <c r="A156" s="51"/>
      <c r="B156" s="51"/>
      <c r="C156" s="51"/>
      <c r="D156" s="75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</row>
    <row r="157" spans="1:16" ht="22.5" customHeight="1">
      <c r="A157" s="51"/>
      <c r="B157" s="51"/>
      <c r="C157" s="51"/>
      <c r="D157" s="75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</row>
    <row r="158" spans="1:16" ht="22.5" customHeight="1">
      <c r="A158" s="51"/>
      <c r="B158" s="51"/>
      <c r="C158" s="51"/>
      <c r="D158" s="75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</row>
    <row r="159" spans="1:16" ht="22.5" customHeight="1">
      <c r="A159" s="51"/>
      <c r="B159" s="51"/>
      <c r="C159" s="51"/>
      <c r="D159" s="75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</row>
    <row r="160" spans="1:16" ht="22.5" customHeight="1">
      <c r="A160" s="51"/>
      <c r="B160" s="51"/>
      <c r="C160" s="51"/>
      <c r="D160" s="75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</row>
    <row r="161" spans="1:16" ht="22.5" customHeight="1">
      <c r="A161" s="51"/>
      <c r="B161" s="51"/>
      <c r="C161" s="51"/>
      <c r="D161" s="75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</row>
    <row r="162" spans="1:16" ht="22.5" customHeight="1">
      <c r="A162" s="51"/>
      <c r="B162" s="51"/>
      <c r="C162" s="51"/>
      <c r="D162" s="75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</row>
    <row r="163" spans="1:16" ht="22.5" customHeight="1">
      <c r="A163" s="51"/>
      <c r="B163" s="51"/>
      <c r="C163" s="51"/>
      <c r="D163" s="75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</row>
    <row r="164" spans="1:16" ht="22.5" customHeight="1">
      <c r="A164" s="51"/>
      <c r="B164" s="51"/>
      <c r="C164" s="51"/>
      <c r="D164" s="75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</row>
    <row r="165" spans="1:16" ht="22.5" customHeight="1">
      <c r="A165" s="51"/>
      <c r="B165" s="51"/>
      <c r="C165" s="51"/>
      <c r="D165" s="75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</row>
    <row r="166" spans="1:16" ht="22.5" customHeight="1">
      <c r="A166" s="51"/>
      <c r="B166" s="51"/>
      <c r="C166" s="51"/>
      <c r="D166" s="75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</row>
    <row r="167" spans="1:16" ht="22.5" customHeight="1">
      <c r="A167" s="51"/>
      <c r="B167" s="51"/>
      <c r="C167" s="51"/>
      <c r="D167" s="75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</row>
    <row r="168" spans="1:16" ht="22.5" customHeight="1">
      <c r="A168" s="51"/>
      <c r="B168" s="51"/>
      <c r="C168" s="51"/>
      <c r="D168" s="75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</row>
    <row r="169" spans="1:16" ht="22.5" customHeight="1">
      <c r="A169" s="51"/>
      <c r="B169" s="51"/>
      <c r="C169" s="51"/>
      <c r="D169" s="75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</row>
    <row r="170" spans="1:16" ht="22.5" customHeight="1">
      <c r="A170" s="51"/>
      <c r="B170" s="51"/>
      <c r="C170" s="51"/>
      <c r="D170" s="75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</row>
    <row r="171" spans="1:16" ht="22.5" customHeight="1">
      <c r="A171" s="51"/>
      <c r="B171" s="51"/>
      <c r="C171" s="51"/>
      <c r="D171" s="75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</row>
    <row r="172" spans="1:16" ht="22.5" customHeight="1">
      <c r="A172" s="51"/>
      <c r="B172" s="51"/>
      <c r="C172" s="51"/>
      <c r="D172" s="75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</row>
    <row r="173" spans="1:16" ht="22.5" customHeight="1">
      <c r="A173" s="51"/>
      <c r="B173" s="51"/>
      <c r="C173" s="51"/>
      <c r="D173" s="75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</row>
    <row r="174" spans="1:16" ht="22.5" customHeight="1">
      <c r="A174" s="51"/>
      <c r="B174" s="51"/>
      <c r="C174" s="51"/>
      <c r="D174" s="75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</row>
    <row r="175" spans="1:16" ht="22.5" customHeight="1">
      <c r="A175" s="51"/>
      <c r="B175" s="51"/>
      <c r="C175" s="51"/>
      <c r="D175" s="75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</row>
    <row r="176" spans="1:16" ht="22.5" customHeight="1">
      <c r="A176" s="51"/>
      <c r="B176" s="51"/>
      <c r="C176" s="51"/>
      <c r="D176" s="75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</row>
    <row r="177" spans="1:16" ht="22.5" customHeight="1">
      <c r="A177" s="51"/>
      <c r="B177" s="51"/>
      <c r="C177" s="51"/>
      <c r="D177" s="75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</row>
    <row r="178" spans="1:16" ht="22.5" customHeight="1">
      <c r="A178" s="51"/>
      <c r="B178" s="51"/>
      <c r="C178" s="51"/>
      <c r="D178" s="75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</row>
    <row r="179" spans="1:16" ht="22.5" customHeight="1">
      <c r="A179" s="51"/>
      <c r="B179" s="51"/>
      <c r="C179" s="51"/>
      <c r="D179" s="75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</row>
    <row r="180" spans="1:16" ht="22.5" customHeight="1">
      <c r="A180" s="51"/>
      <c r="B180" s="51"/>
      <c r="C180" s="51"/>
      <c r="D180" s="75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</row>
    <row r="181" spans="1:16" ht="22.5" customHeight="1">
      <c r="A181" s="51"/>
      <c r="B181" s="51"/>
      <c r="C181" s="51"/>
      <c r="D181" s="75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</row>
    <row r="182" spans="1:16" ht="22.5" customHeight="1">
      <c r="A182" s="51"/>
      <c r="B182" s="51"/>
      <c r="C182" s="51"/>
      <c r="D182" s="75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</row>
    <row r="183" spans="1:16" ht="22.5" customHeight="1">
      <c r="A183" s="51"/>
      <c r="B183" s="51"/>
      <c r="C183" s="51"/>
      <c r="D183" s="75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</row>
    <row r="184" spans="1:16" ht="22.5" customHeight="1">
      <c r="A184" s="51"/>
      <c r="B184" s="51"/>
      <c r="C184" s="51"/>
      <c r="D184" s="75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</row>
    <row r="185" spans="1:16" ht="22.5" customHeight="1">
      <c r="A185" s="51"/>
      <c r="B185" s="51"/>
      <c r="C185" s="51"/>
      <c r="D185" s="75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</row>
    <row r="186" spans="1:16" ht="22.5" customHeight="1">
      <c r="A186" s="51"/>
      <c r="B186" s="51"/>
      <c r="C186" s="51"/>
      <c r="D186" s="75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</row>
    <row r="187" spans="1:16" ht="22.5" customHeight="1">
      <c r="A187" s="51"/>
      <c r="B187" s="51"/>
      <c r="C187" s="51"/>
      <c r="D187" s="75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</row>
    <row r="188" spans="1:16" ht="22.5" customHeight="1">
      <c r="A188" s="51"/>
      <c r="B188" s="51"/>
      <c r="C188" s="51"/>
      <c r="D188" s="75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</row>
    <row r="189" spans="1:16" ht="22.5" customHeight="1">
      <c r="A189" s="51"/>
      <c r="B189" s="51"/>
      <c r="C189" s="51"/>
      <c r="D189" s="75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</row>
    <row r="190" spans="1:16" ht="22.5" customHeight="1">
      <c r="A190" s="51"/>
      <c r="B190" s="51"/>
      <c r="C190" s="51"/>
      <c r="D190" s="75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</row>
    <row r="191" spans="1:16" ht="22.5" customHeight="1">
      <c r="A191" s="51"/>
      <c r="B191" s="51"/>
      <c r="C191" s="51"/>
      <c r="D191" s="75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</row>
    <row r="192" spans="1:16" ht="22.5" customHeight="1">
      <c r="A192" s="51"/>
      <c r="B192" s="51"/>
      <c r="C192" s="51"/>
      <c r="D192" s="75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</row>
    <row r="193" spans="1:16" ht="22.5" customHeight="1">
      <c r="A193" s="51"/>
      <c r="B193" s="51"/>
      <c r="C193" s="51"/>
      <c r="D193" s="75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</row>
    <row r="194" spans="1:16" ht="22.5" customHeight="1">
      <c r="A194" s="51"/>
      <c r="B194" s="51"/>
      <c r="C194" s="51"/>
      <c r="D194" s="75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</row>
    <row r="195" spans="1:16" ht="22.5" customHeight="1">
      <c r="A195" s="51"/>
      <c r="B195" s="51"/>
      <c r="C195" s="51"/>
      <c r="D195" s="75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</row>
    <row r="196" spans="1:16" ht="22.5" customHeight="1">
      <c r="A196" s="51"/>
      <c r="B196" s="51"/>
      <c r="C196" s="51"/>
      <c r="D196" s="75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</row>
    <row r="197" spans="1:16" ht="22.5" customHeight="1">
      <c r="A197" s="51"/>
      <c r="B197" s="51"/>
      <c r="C197" s="51"/>
      <c r="D197" s="75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</row>
    <row r="198" spans="1:16" ht="22.5" customHeight="1">
      <c r="A198" s="51"/>
      <c r="B198" s="51"/>
      <c r="C198" s="51"/>
      <c r="D198" s="75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</row>
    <row r="199" spans="1:16" ht="22.5" customHeight="1">
      <c r="A199" s="51"/>
      <c r="B199" s="51"/>
      <c r="C199" s="51"/>
      <c r="D199" s="75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</row>
    <row r="200" spans="1:16" ht="22.5" customHeight="1">
      <c r="A200" s="51"/>
      <c r="B200" s="51"/>
      <c r="C200" s="51"/>
      <c r="D200" s="75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</row>
    <row r="201" spans="1:16" ht="22.5" customHeight="1">
      <c r="A201" s="51"/>
      <c r="B201" s="51"/>
      <c r="C201" s="51"/>
      <c r="D201" s="75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</row>
    <row r="202" spans="1:16" ht="22.5" customHeight="1">
      <c r="A202" s="51"/>
      <c r="B202" s="51"/>
      <c r="C202" s="51"/>
      <c r="D202" s="75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</row>
    <row r="203" spans="1:16" ht="22.5" customHeight="1">
      <c r="A203" s="51"/>
      <c r="B203" s="51"/>
      <c r="C203" s="51"/>
      <c r="D203" s="75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</row>
    <row r="204" spans="1:16" ht="22.5" customHeight="1">
      <c r="A204" s="51"/>
      <c r="B204" s="51"/>
      <c r="C204" s="51"/>
      <c r="D204" s="75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</row>
    <row r="205" spans="1:16" ht="22.5" customHeight="1">
      <c r="A205" s="51"/>
      <c r="B205" s="51"/>
      <c r="C205" s="51"/>
      <c r="D205" s="75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</row>
    <row r="206" spans="1:16" ht="22.5" customHeight="1">
      <c r="A206" s="51"/>
      <c r="B206" s="51"/>
      <c r="C206" s="51"/>
      <c r="D206" s="75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</row>
    <row r="207" spans="1:16" ht="22.5" customHeight="1">
      <c r="A207" s="51"/>
      <c r="B207" s="51"/>
      <c r="C207" s="51"/>
      <c r="D207" s="75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</row>
    <row r="208" spans="1:16" ht="22.5" customHeight="1">
      <c r="A208" s="51"/>
      <c r="B208" s="51"/>
      <c r="C208" s="51"/>
      <c r="D208" s="75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</row>
    <row r="209" spans="1:16" ht="22.5" customHeight="1">
      <c r="A209" s="51"/>
      <c r="B209" s="51"/>
      <c r="C209" s="51"/>
      <c r="D209" s="75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</row>
    <row r="210" spans="1:16" ht="22.5" customHeight="1">
      <c r="A210" s="51"/>
      <c r="B210" s="51"/>
      <c r="C210" s="51"/>
      <c r="D210" s="75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</row>
    <row r="211" spans="1:16" ht="22.5" customHeight="1">
      <c r="A211" s="51"/>
      <c r="B211" s="51"/>
      <c r="C211" s="51"/>
      <c r="D211" s="75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</row>
    <row r="212" spans="1:16" ht="22.5" customHeight="1">
      <c r="A212" s="51"/>
      <c r="B212" s="51"/>
      <c r="C212" s="51"/>
      <c r="D212" s="75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</row>
    <row r="213" spans="1:16" ht="22.5" customHeight="1">
      <c r="A213" s="51"/>
      <c r="B213" s="51"/>
      <c r="C213" s="51"/>
      <c r="D213" s="75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</row>
    <row r="214" spans="1:16" ht="22.5" customHeight="1">
      <c r="A214" s="51"/>
      <c r="B214" s="51"/>
      <c r="C214" s="51"/>
      <c r="D214" s="75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</row>
    <row r="215" spans="1:16" ht="22.5" customHeight="1">
      <c r="A215" s="51"/>
      <c r="B215" s="51"/>
      <c r="C215" s="51"/>
      <c r="D215" s="75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</row>
    <row r="216" spans="1:16" ht="22.5" customHeight="1">
      <c r="A216" s="51"/>
      <c r="B216" s="51"/>
      <c r="C216" s="51"/>
      <c r="D216" s="75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</row>
    <row r="217" spans="1:16" ht="22.5" customHeight="1">
      <c r="A217" s="51"/>
      <c r="B217" s="51"/>
      <c r="C217" s="51"/>
      <c r="D217" s="75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</row>
    <row r="218" spans="1:16" ht="22.5" customHeight="1">
      <c r="A218" s="51"/>
      <c r="B218" s="51"/>
      <c r="C218" s="51"/>
      <c r="D218" s="75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</row>
    <row r="219" spans="1:16" ht="22.5" customHeight="1">
      <c r="A219" s="51"/>
      <c r="B219" s="51"/>
      <c r="C219" s="51"/>
      <c r="D219" s="75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</row>
    <row r="220" spans="1:16" ht="22.5" customHeight="1">
      <c r="A220" s="51"/>
      <c r="B220" s="51"/>
      <c r="C220" s="51"/>
      <c r="D220" s="75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</row>
    <row r="221" spans="1:16" ht="22.5" customHeight="1">
      <c r="A221" s="51"/>
      <c r="B221" s="51"/>
      <c r="C221" s="51"/>
      <c r="D221" s="75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</row>
    <row r="222" spans="1:16" ht="22.5" customHeight="1">
      <c r="A222" s="51"/>
      <c r="B222" s="51"/>
      <c r="C222" s="51"/>
      <c r="D222" s="75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</row>
    <row r="223" spans="1:16" ht="22.5" customHeight="1">
      <c r="A223" s="51"/>
      <c r="B223" s="51"/>
      <c r="C223" s="51"/>
      <c r="D223" s="75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</row>
    <row r="224" spans="1:16" ht="22.5" customHeight="1">
      <c r="A224" s="51"/>
      <c r="B224" s="51"/>
      <c r="C224" s="51"/>
      <c r="D224" s="75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</row>
    <row r="225" spans="1:16" ht="22.5" customHeight="1">
      <c r="A225" s="51"/>
      <c r="B225" s="51"/>
      <c r="C225" s="51"/>
      <c r="D225" s="75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</row>
    <row r="226" spans="1:16" ht="22.5" customHeight="1">
      <c r="A226" s="51"/>
      <c r="B226" s="51"/>
      <c r="C226" s="51"/>
      <c r="D226" s="75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</row>
    <row r="227" spans="1:16" ht="22.5" customHeight="1">
      <c r="A227" s="51"/>
      <c r="B227" s="51"/>
      <c r="C227" s="51"/>
      <c r="D227" s="75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</row>
    <row r="228" spans="1:16" ht="22.5" customHeight="1">
      <c r="A228" s="51"/>
      <c r="B228" s="51"/>
      <c r="C228" s="51"/>
      <c r="D228" s="75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</row>
    <row r="229" spans="1:16" ht="22.5" customHeight="1">
      <c r="A229" s="51"/>
      <c r="B229" s="51"/>
      <c r="C229" s="51"/>
      <c r="D229" s="75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</row>
    <row r="230" spans="1:16" ht="22.5" customHeight="1">
      <c r="A230" s="51"/>
      <c r="B230" s="51"/>
      <c r="C230" s="51"/>
      <c r="D230" s="75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</row>
    <row r="231" spans="1:16" ht="22.5" customHeight="1">
      <c r="A231" s="51"/>
      <c r="B231" s="51"/>
      <c r="C231" s="51"/>
      <c r="D231" s="75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</row>
    <row r="232" spans="1:16" ht="22.5" customHeight="1">
      <c r="A232" s="51"/>
      <c r="B232" s="51"/>
      <c r="C232" s="51"/>
      <c r="D232" s="75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</row>
    <row r="233" spans="1:16" ht="22.5" customHeight="1">
      <c r="A233" s="51"/>
      <c r="B233" s="51"/>
      <c r="C233" s="51"/>
      <c r="D233" s="75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</row>
    <row r="234" spans="1:16" ht="22.5" customHeight="1">
      <c r="A234" s="51"/>
      <c r="B234" s="51"/>
      <c r="C234" s="51"/>
      <c r="D234" s="75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</row>
    <row r="235" spans="1:16" ht="22.5" customHeight="1">
      <c r="A235" s="51"/>
      <c r="B235" s="51"/>
      <c r="C235" s="51"/>
      <c r="D235" s="75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</row>
    <row r="236" spans="1:16" ht="22.5" customHeight="1">
      <c r="A236" s="51"/>
      <c r="B236" s="51"/>
      <c r="C236" s="51"/>
      <c r="D236" s="75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</row>
    <row r="237" spans="1:16" ht="22.5" customHeight="1">
      <c r="A237" s="51"/>
      <c r="B237" s="51"/>
      <c r="C237" s="51"/>
      <c r="D237" s="75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</row>
  </sheetData>
  <mergeCells count="10">
    <mergeCell ref="C4:C5"/>
    <mergeCell ref="D4:D5"/>
    <mergeCell ref="F4:M4"/>
    <mergeCell ref="N4:N5"/>
    <mergeCell ref="A1:O1"/>
    <mergeCell ref="A2:O2"/>
    <mergeCell ref="A3:O3"/>
    <mergeCell ref="A4:A5"/>
    <mergeCell ref="B4:B5"/>
    <mergeCell ref="O4:O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 สภ.ทองผาภูมิ-แผนการใช้จ่าย 69</vt:lpstr>
      <vt:lpstr>แผนการใช้จ่าย</vt:lpstr>
      <vt:lpstr>รายงานการใช้จ่าย</vt:lpstr>
      <vt:lpstr>' สภ.ทองผาภูมิ-แผนการใช้จ่าย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EA7</cp:lastModifiedBy>
  <cp:lastPrinted>2026-07-03T11:28:04Z</cp:lastPrinted>
  <dcterms:created xsi:type="dcterms:W3CDTF">2024-01-10T07:59:11Z</dcterms:created>
  <dcterms:modified xsi:type="dcterms:W3CDTF">2026-07-03T11:28:27Z</dcterms:modified>
</cp:coreProperties>
</file>